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auren Davidson\Documents\Chamber of Mines\Website\New Website\7) Information portal\Stats\"/>
    </mc:Choice>
  </mc:AlternateContent>
  <xr:revisionPtr revIDLastSave="0" documentId="13_ncr:1_{58977EAA-DF83-4188-B8EE-0DBD438D2A09}" xr6:coauthVersionLast="47" xr6:coauthVersionMax="47" xr10:uidLastSave="{00000000-0000-0000-0000-000000000000}"/>
  <bookViews>
    <workbookView xWindow="-78" yWindow="0" windowWidth="11676" windowHeight="12318" firstSheet="6" activeTab="6" xr2:uid="{00000000-000D-0000-FFFF-FFFF00000000}"/>
  </bookViews>
  <sheets>
    <sheet name="Employment " sheetId="11" r:id="rId1"/>
    <sheet name="Turnover" sheetId="2" r:id="rId2"/>
    <sheet name=" Corporate tax" sheetId="5" r:id="rId3"/>
    <sheet name="Royalties" sheetId="8" r:id="rId4"/>
    <sheet name="Export Levy " sheetId="9" r:id="rId5"/>
    <sheet name="Exploration expenditure" sheetId="16" r:id="rId6"/>
    <sheet name="Fixed Investment" sheetId="1" r:id="rId7"/>
    <sheet name="Wages &amp; Salaries " sheetId="12" r:id="rId8"/>
    <sheet name="Local procurement" sheetId="10" r:id="rId9"/>
    <sheet name="External procurement" sheetId="13" r:id="rId10"/>
    <sheet name="skills &amp; development " sheetId="15" r:id="rId11"/>
    <sheet name="CSR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1" l="1"/>
  <c r="V5" i="12" l="1"/>
  <c r="G5" i="11" l="1"/>
  <c r="G3" i="11"/>
  <c r="G4" i="11"/>
  <c r="G9" i="11"/>
  <c r="G8" i="11"/>
  <c r="G7" i="11"/>
  <c r="G6" i="11"/>
</calcChain>
</file>

<file path=xl/sharedStrings.xml><?xml version="1.0" encoding="utf-8"?>
<sst xmlns="http://schemas.openxmlformats.org/spreadsheetml/2006/main" count="43" uniqueCount="29">
  <si>
    <t>Fixed investment by Chamber Members (Operating and Development Companies)</t>
  </si>
  <si>
    <t>N$ (million)</t>
  </si>
  <si>
    <t>Source: Chamber of Mines of Namibia</t>
  </si>
  <si>
    <t>no info</t>
  </si>
  <si>
    <t>Total sales revenue of Chamber members (N$)</t>
  </si>
  <si>
    <t xml:space="preserve">Employment by mining and exploration members </t>
  </si>
  <si>
    <t xml:space="preserve">Permanent employment </t>
  </si>
  <si>
    <t>Temporary employees</t>
  </si>
  <si>
    <t>Contractors</t>
  </si>
  <si>
    <t xml:space="preserve">Expatriates </t>
  </si>
  <si>
    <t>Female employees</t>
  </si>
  <si>
    <t xml:space="preserve">Total </t>
  </si>
  <si>
    <t>Total corporate tax paid by Chamber members (N$)</t>
  </si>
  <si>
    <t>Total royalties paid by chamber members (N$)</t>
  </si>
  <si>
    <t>Total export levies paid by chamber members (N$)</t>
  </si>
  <si>
    <t xml:space="preserve">no information for Swakop Uranium </t>
  </si>
  <si>
    <t xml:space="preserve">Source: Namibia Statistics Agency </t>
  </si>
  <si>
    <t xml:space="preserve">Source: Chamber of Mines </t>
  </si>
  <si>
    <t>Total wages &amp; salaries paid by mining operations (N$)</t>
  </si>
  <si>
    <t xml:space="preserve">Expenditure on Namibian suppliers by Chamber members (mining companies) (N$) </t>
  </si>
  <si>
    <t>Expenditure on external suppliers by Chamber members (mining companies) (N$)</t>
  </si>
  <si>
    <t>CSR expenditure by mining, development &amp; exploration companies (N$)</t>
  </si>
  <si>
    <t>Gross Fixed Capital Formation by Mining companies (includes exlporation)</t>
  </si>
  <si>
    <t xml:space="preserve">N$ </t>
  </si>
  <si>
    <t xml:space="preserve">Expenditure on skills and development by mining companies &amp; Exploration Companies  (N$) </t>
  </si>
  <si>
    <t>Total Exploration by Mining, Development &amp; Exploration Companies</t>
  </si>
  <si>
    <t xml:space="preserve">Exploration Expenditure by Mining Companies </t>
  </si>
  <si>
    <t>Exploration by Development &amp; Exploration Companies</t>
  </si>
  <si>
    <t>Source : Chamber of Mines of 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</si>
</sst>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#.##0.;\-#.##0."/>
    <numFmt numFmtId="168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164" fontId="0" fillId="0" borderId="0" xfId="1" applyNumberFormat="1" applyFont="1" applyAlignment="1">
      <alignment horizontal="left" indent="1"/>
    </xf>
    <xf numFmtId="164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3" fillId="0" borderId="0" xfId="0" applyFont="1" applyAlignment="1">
      <alignment wrapText="1"/>
    </xf>
    <xf numFmtId="164" fontId="0" fillId="0" borderId="1" xfId="1" applyNumberFormat="1" applyFont="1" applyBorder="1"/>
    <xf numFmtId="0" fontId="0" fillId="0" borderId="1" xfId="0" applyBorder="1"/>
    <xf numFmtId="0" fontId="3" fillId="2" borderId="0" xfId="0" applyFont="1" applyFill="1" applyAlignment="1">
      <alignment wrapText="1"/>
    </xf>
    <xf numFmtId="164" fontId="0" fillId="2" borderId="1" xfId="1" applyNumberFormat="1" applyFont="1" applyFill="1" applyBorder="1"/>
    <xf numFmtId="0" fontId="3" fillId="3" borderId="0" xfId="0" applyFont="1" applyFill="1" applyAlignment="1">
      <alignment wrapText="1"/>
    </xf>
    <xf numFmtId="164" fontId="0" fillId="3" borderId="1" xfId="1" applyNumberFormat="1" applyFont="1" applyFill="1" applyBorder="1"/>
    <xf numFmtId="164" fontId="3" fillId="4" borderId="0" xfId="1" applyNumberFormat="1" applyFont="1" applyFill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0" fillId="4" borderId="1" xfId="1" applyNumberFormat="1" applyFont="1" applyFill="1" applyBorder="1"/>
    <xf numFmtId="164" fontId="0" fillId="0" borderId="0" xfId="1" applyNumberFormat="1" applyFont="1" applyBorder="1"/>
    <xf numFmtId="168" fontId="0" fillId="0" borderId="0" xfId="1" applyNumberFormat="1" applyFont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Total Direct Employment by all Chamber Members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'Employment '!$B$2</c:f>
              <c:strCache>
                <c:ptCount val="1"/>
                <c:pt idx="0">
                  <c:v>Permanent employment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'Employment 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'Employment '!$B$3:$B$12</c:f>
              <c:numCache>
                <c:formatCode>_(* #,##0_);_(* \(#,##0\);_(* "-"??_);_(@_)</c:formatCode>
                <c:ptCount val="10"/>
                <c:pt idx="0">
                  <c:v>8165</c:v>
                </c:pt>
                <c:pt idx="1">
                  <c:v>7582</c:v>
                </c:pt>
                <c:pt idx="2">
                  <c:v>7903</c:v>
                </c:pt>
                <c:pt idx="3">
                  <c:v>8853</c:v>
                </c:pt>
                <c:pt idx="4">
                  <c:v>9574</c:v>
                </c:pt>
                <c:pt idx="5">
                  <c:v>9643</c:v>
                </c:pt>
                <c:pt idx="6">
                  <c:v>9042</c:v>
                </c:pt>
                <c:pt idx="7">
                  <c:v>9027</c:v>
                </c:pt>
                <c:pt idx="8">
                  <c:v>8353</c:v>
                </c:pt>
                <c:pt idx="9">
                  <c:v>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37B-9366-8FC2B632698F}"/>
            </c:ext>
          </c:extLst>
        </c:ser>
        <c:ser>
          <c:idx val="2"/>
          <c:order val="2"/>
          <c:tx>
            <c:strRef>
              <c:f>'Employment '!$D$2</c:f>
              <c:strCache>
                <c:ptCount val="1"/>
                <c:pt idx="0">
                  <c:v>Temporary employees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'Employment 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'Employment '!$D$3:$D$12</c:f>
              <c:numCache>
                <c:formatCode>_(* #,##0_);_(* \(#,##0\);_(* "-"??_);_(@_)</c:formatCode>
                <c:ptCount val="10"/>
                <c:pt idx="0">
                  <c:v>474</c:v>
                </c:pt>
                <c:pt idx="1">
                  <c:v>909</c:v>
                </c:pt>
                <c:pt idx="2">
                  <c:v>947</c:v>
                </c:pt>
                <c:pt idx="3">
                  <c:v>716</c:v>
                </c:pt>
                <c:pt idx="4">
                  <c:v>699</c:v>
                </c:pt>
                <c:pt idx="5">
                  <c:v>906</c:v>
                </c:pt>
                <c:pt idx="6">
                  <c:v>498</c:v>
                </c:pt>
                <c:pt idx="7">
                  <c:v>800</c:v>
                </c:pt>
                <c:pt idx="8">
                  <c:v>917</c:v>
                </c:pt>
                <c:pt idx="9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9-437B-9366-8FC2B632698F}"/>
            </c:ext>
          </c:extLst>
        </c:ser>
        <c:ser>
          <c:idx val="3"/>
          <c:order val="3"/>
          <c:tx>
            <c:strRef>
              <c:f>'Employment '!$E$2</c:f>
              <c:strCache>
                <c:ptCount val="1"/>
                <c:pt idx="0">
                  <c:v>Contractors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'Employment 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'Employment '!$E$3:$E$12</c:f>
              <c:numCache>
                <c:formatCode>_(* #,##0_);_(* \(#,##0\);_(* "-"??_);_(@_)</c:formatCode>
                <c:ptCount val="10"/>
                <c:pt idx="0">
                  <c:v>6499</c:v>
                </c:pt>
                <c:pt idx="1">
                  <c:v>8218</c:v>
                </c:pt>
                <c:pt idx="2">
                  <c:v>8920</c:v>
                </c:pt>
                <c:pt idx="3">
                  <c:v>9423</c:v>
                </c:pt>
                <c:pt idx="4">
                  <c:v>5400</c:v>
                </c:pt>
                <c:pt idx="5">
                  <c:v>6424</c:v>
                </c:pt>
                <c:pt idx="6">
                  <c:v>6681</c:v>
                </c:pt>
                <c:pt idx="7">
                  <c:v>6515</c:v>
                </c:pt>
                <c:pt idx="8">
                  <c:v>5321</c:v>
                </c:pt>
                <c:pt idx="9">
                  <c:v>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9-437B-9366-8FC2B632698F}"/>
            </c:ext>
          </c:extLst>
        </c:ser>
        <c:ser>
          <c:idx val="4"/>
          <c:order val="4"/>
          <c:tx>
            <c:strRef>
              <c:f>'Employment '!$F$2</c:f>
              <c:strCache>
                <c:ptCount val="1"/>
                <c:pt idx="0">
                  <c:v>Expatriates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'Employment '!$A$3:$A$12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'Employment '!$F$3:$F$12</c:f>
              <c:numCache>
                <c:formatCode>_(* #,##0_);_(* \(#,##0\);_(* "-"??_);_(@_)</c:formatCode>
                <c:ptCount val="10"/>
                <c:pt idx="0">
                  <c:v>317</c:v>
                </c:pt>
                <c:pt idx="1">
                  <c:v>353</c:v>
                </c:pt>
                <c:pt idx="2">
                  <c:v>297</c:v>
                </c:pt>
                <c:pt idx="3">
                  <c:v>402</c:v>
                </c:pt>
                <c:pt idx="4">
                  <c:v>253</c:v>
                </c:pt>
                <c:pt idx="5">
                  <c:v>340</c:v>
                </c:pt>
                <c:pt idx="6">
                  <c:v>283</c:v>
                </c:pt>
                <c:pt idx="7">
                  <c:v>269</c:v>
                </c:pt>
                <c:pt idx="8">
                  <c:v>249</c:v>
                </c:pt>
                <c:pt idx="9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9-437B-9366-8FC2B632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1392832"/>
        <c:axId val="305328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'Employment '!$C$2</c15:sqref>
                        </c15:formulaRef>
                      </c:ext>
                    </c:extLst>
                    <c:strCache>
                      <c:ptCount val="1"/>
                      <c:pt idx="0">
                        <c:v>Female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'Employment '!$A$3:$A$12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'Employment '!$C$3:$C$12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1415</c:v>
                      </c:pt>
                      <c:pt idx="6">
                        <c:v>1435</c:v>
                      </c:pt>
                      <c:pt idx="7">
                        <c:v>1369</c:v>
                      </c:pt>
                      <c:pt idx="8">
                        <c:v>1305</c:v>
                      </c:pt>
                      <c:pt idx="9">
                        <c:v>1419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F59-437B-9366-8FC2B63269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'Employment '!$G$2</c15:sqref>
                        </c15:formulaRef>
                      </c:ext>
                    </c:extLst>
                    <c:strCache>
                      <c:ptCount val="1"/>
                      <c:pt idx="0">
                        <c:v>Total 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'Employment '!$A$3:$A$12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'Employment '!$G$3:$G$12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15138</c:v>
                      </c:pt>
                      <c:pt idx="1">
                        <c:v>16709</c:v>
                      </c:pt>
                      <c:pt idx="2">
                        <c:v>17770</c:v>
                      </c:pt>
                      <c:pt idx="3">
                        <c:v>18992</c:v>
                      </c:pt>
                      <c:pt idx="4">
                        <c:v>15673</c:v>
                      </c:pt>
                      <c:pt idx="5">
                        <c:v>16973</c:v>
                      </c:pt>
                      <c:pt idx="6">
                        <c:v>16221</c:v>
                      </c:pt>
                      <c:pt idx="7">
                        <c:v>16342</c:v>
                      </c:pt>
                      <c:pt idx="8">
                        <c:v>14591</c:v>
                      </c:pt>
                      <c:pt idx="9">
                        <c:v>15257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F59-437B-9366-8FC2B632698F}"/>
                  </c:ext>
                </c:extLst>
              </c15:ser>
            </c15:filteredBarSeries>
          </c:ext>
        </c:extLst>
      </c:barChart>
      <c:catAx>
        <c:axId val="212139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05328528"/>
        <c:crosses val="autoZero"/>
        <c:auto val="1"/>
        <c:lblAlgn val="ctr"/>
        <c:lblOffset val="100"/>
        <c:noMultiLvlLbl val="0"/>
      </c:catAx>
      <c:valAx>
        <c:axId val="30532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12139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121920</xdr:colOff>
      <xdr:row>2</xdr:row>
      <xdr:rowOff>76200</xdr:rowOff>
    </xdr:from>
    <xdr:to>
      <xdr:col>15</xdr:col>
      <xdr:colOff>426720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4C18A-AD5F-42D4-BC55-92E2C727B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EF30-5952-487A-A1EC-1EC9CB6A62F9}">
  <dimension ref="A1:G23"/>
  <sheetViews>
    <sheetView workbookViewId="0">
      <selection activeCell="G15" sqref="G15"/>
    </sheetView>
  </sheetViews>
  <sheetFormatPr defaultRowHeight="14.4" x14ac:dyDescent="0.55000000000000004"/>
  <cols>
    <col min="2" max="2" width="15.3125" customWidth="1"/>
    <col min="3" max="3" width="10.1015625" bestFit="1" customWidth="1"/>
    <col min="4" max="4" width="11.89453125" customWidth="1"/>
    <col min="5" max="5" width="10.89453125" bestFit="1" customWidth="1"/>
    <col min="6" max="6" width="10.89453125" customWidth="1"/>
    <col min="7" max="7" width="10" bestFit="1" customWidth="1"/>
  </cols>
  <sheetData>
    <row r="1" spans="1:7" x14ac:dyDescent="0.55000000000000004">
      <c r="A1" s="12" t="s">
        <v>5</v>
      </c>
    </row>
    <row r="2" spans="1:7" ht="28.8" x14ac:dyDescent="0.55000000000000004">
      <c r="B2" s="13" t="s">
        <v>6</v>
      </c>
      <c r="C2" s="13" t="s">
        <v>10</v>
      </c>
      <c r="D2" s="13" t="s">
        <v>7</v>
      </c>
      <c r="E2" s="4" t="s">
        <v>8</v>
      </c>
      <c r="F2" s="4" t="s">
        <v>9</v>
      </c>
      <c r="G2" s="4" t="s">
        <v>11</v>
      </c>
    </row>
    <row r="3" spans="1:7" x14ac:dyDescent="0.55000000000000004">
      <c r="A3">
        <v>2012</v>
      </c>
      <c r="B3" s="14">
        <v>8165</v>
      </c>
      <c r="C3" s="14" t="s">
        <v>3</v>
      </c>
      <c r="D3" s="14">
        <v>474</v>
      </c>
      <c r="E3" s="14">
        <v>6499</v>
      </c>
      <c r="F3" s="14">
        <v>317</v>
      </c>
      <c r="G3" s="14">
        <f>B3+D3+E3</f>
        <v>15138</v>
      </c>
    </row>
    <row r="4" spans="1:7" x14ac:dyDescent="0.55000000000000004">
      <c r="A4">
        <v>2013</v>
      </c>
      <c r="B4" s="14">
        <v>7582</v>
      </c>
      <c r="C4" s="14" t="s">
        <v>3</v>
      </c>
      <c r="D4" s="14">
        <v>909</v>
      </c>
      <c r="E4" s="14">
        <v>8218</v>
      </c>
      <c r="F4" s="14">
        <v>353</v>
      </c>
      <c r="G4" s="14">
        <f>B4+D4+E4</f>
        <v>16709</v>
      </c>
    </row>
    <row r="5" spans="1:7" x14ac:dyDescent="0.55000000000000004">
      <c r="A5">
        <v>2014</v>
      </c>
      <c r="B5" s="14">
        <v>7903</v>
      </c>
      <c r="C5" s="14" t="s">
        <v>3</v>
      </c>
      <c r="D5" s="14">
        <v>947</v>
      </c>
      <c r="E5" s="14">
        <v>8920</v>
      </c>
      <c r="F5" s="14">
        <v>297</v>
      </c>
      <c r="G5" s="14">
        <f t="shared" ref="G5:G9" si="0">B5+D5+E5</f>
        <v>17770</v>
      </c>
    </row>
    <row r="6" spans="1:7" x14ac:dyDescent="0.55000000000000004">
      <c r="A6">
        <v>2015</v>
      </c>
      <c r="B6" s="14">
        <v>8853</v>
      </c>
      <c r="C6" s="14" t="s">
        <v>3</v>
      </c>
      <c r="D6" s="14">
        <v>716</v>
      </c>
      <c r="E6" s="14">
        <v>9423</v>
      </c>
      <c r="F6" s="14">
        <v>402</v>
      </c>
      <c r="G6" s="14">
        <f t="shared" si="0"/>
        <v>18992</v>
      </c>
    </row>
    <row r="7" spans="1:7" x14ac:dyDescent="0.55000000000000004">
      <c r="A7">
        <v>2016</v>
      </c>
      <c r="B7" s="14">
        <v>9574</v>
      </c>
      <c r="C7" s="14" t="s">
        <v>3</v>
      </c>
      <c r="D7" s="14">
        <v>699</v>
      </c>
      <c r="E7" s="14">
        <v>5400</v>
      </c>
      <c r="F7" s="14">
        <v>253</v>
      </c>
      <c r="G7" s="14">
        <f t="shared" si="0"/>
        <v>15673</v>
      </c>
    </row>
    <row r="8" spans="1:7" x14ac:dyDescent="0.55000000000000004">
      <c r="A8">
        <v>2017</v>
      </c>
      <c r="B8" s="14">
        <v>9643</v>
      </c>
      <c r="C8" s="14">
        <v>1415</v>
      </c>
      <c r="D8" s="14">
        <v>906</v>
      </c>
      <c r="E8" s="14">
        <v>6424</v>
      </c>
      <c r="F8" s="14">
        <v>340</v>
      </c>
      <c r="G8" s="14">
        <f t="shared" si="0"/>
        <v>16973</v>
      </c>
    </row>
    <row r="9" spans="1:7" x14ac:dyDescent="0.55000000000000004">
      <c r="A9">
        <v>2018</v>
      </c>
      <c r="B9" s="14">
        <v>9042</v>
      </c>
      <c r="C9" s="14">
        <v>1435</v>
      </c>
      <c r="D9" s="14">
        <v>498</v>
      </c>
      <c r="E9" s="14">
        <v>6681</v>
      </c>
      <c r="F9" s="14">
        <v>283</v>
      </c>
      <c r="G9" s="14">
        <f t="shared" si="0"/>
        <v>16221</v>
      </c>
    </row>
    <row r="10" spans="1:7" x14ac:dyDescent="0.55000000000000004">
      <c r="A10">
        <v>2019</v>
      </c>
      <c r="B10" s="14">
        <v>9027</v>
      </c>
      <c r="C10" s="14">
        <v>1369</v>
      </c>
      <c r="D10" s="14">
        <v>800</v>
      </c>
      <c r="E10" s="14">
        <v>6515</v>
      </c>
      <c r="F10" s="14">
        <v>269</v>
      </c>
      <c r="G10" s="14">
        <f t="shared" ref="G10" si="1">B10+D10+E10</f>
        <v>16342</v>
      </c>
    </row>
    <row r="11" spans="1:7" x14ac:dyDescent="0.55000000000000004">
      <c r="A11">
        <v>2020</v>
      </c>
      <c r="B11" s="14">
        <v>8353</v>
      </c>
      <c r="C11" s="14">
        <v>1305</v>
      </c>
      <c r="D11" s="14">
        <v>917</v>
      </c>
      <c r="E11" s="14">
        <v>5321</v>
      </c>
      <c r="F11" s="14">
        <v>249</v>
      </c>
      <c r="G11" s="14">
        <v>14591</v>
      </c>
    </row>
    <row r="12" spans="1:7" x14ac:dyDescent="0.55000000000000004">
      <c r="A12">
        <v>2021</v>
      </c>
      <c r="B12" s="14">
        <v>8645</v>
      </c>
      <c r="C12" s="14">
        <v>1419</v>
      </c>
      <c r="D12" s="14">
        <v>1108</v>
      </c>
      <c r="E12" s="14">
        <v>5504</v>
      </c>
      <c r="F12" s="14">
        <v>308</v>
      </c>
      <c r="G12" s="14">
        <v>15257</v>
      </c>
    </row>
    <row r="13" spans="1:7" x14ac:dyDescent="0.55000000000000004">
      <c r="A13">
        <v>2022</v>
      </c>
      <c r="B13" s="14">
        <v>8449</v>
      </c>
      <c r="C13" s="14">
        <v>1389</v>
      </c>
      <c r="D13" s="14">
        <v>761</v>
      </c>
      <c r="E13" s="14">
        <v>7140</v>
      </c>
      <c r="F13" s="14">
        <v>263</v>
      </c>
      <c r="G13" s="14">
        <v>16350</v>
      </c>
    </row>
    <row r="14" spans="1:7" x14ac:dyDescent="0.55000000000000004">
      <c r="A14">
        <v>2023</v>
      </c>
      <c r="B14" s="14">
        <v>8950</v>
      </c>
      <c r="C14" s="14">
        <v>1617</v>
      </c>
      <c r="D14" s="14">
        <v>803</v>
      </c>
      <c r="E14" s="14">
        <v>8436</v>
      </c>
      <c r="F14" s="14">
        <v>246</v>
      </c>
      <c r="G14" s="14">
        <v>18189</v>
      </c>
    </row>
    <row r="15" spans="1:7" x14ac:dyDescent="0.55000000000000004">
      <c r="B15" s="23"/>
      <c r="C15" s="23"/>
      <c r="D15" s="23"/>
      <c r="E15" s="23"/>
      <c r="F15" s="23"/>
      <c r="G15" s="23"/>
    </row>
    <row r="16" spans="1:7" x14ac:dyDescent="0.55000000000000004">
      <c r="B16" s="23"/>
      <c r="C16" s="23"/>
      <c r="D16" s="23"/>
      <c r="E16" s="23"/>
      <c r="F16" s="23"/>
      <c r="G16" s="23"/>
    </row>
    <row r="17" spans="1:7" x14ac:dyDescent="0.55000000000000004">
      <c r="B17" s="2"/>
      <c r="C17" s="2"/>
      <c r="D17" s="2"/>
      <c r="E17" s="2"/>
      <c r="F17" s="2"/>
      <c r="G17" s="2"/>
    </row>
    <row r="18" spans="1:7" x14ac:dyDescent="0.55000000000000004">
      <c r="A18" s="3" t="s">
        <v>2</v>
      </c>
      <c r="B18" s="2"/>
      <c r="C18" s="2"/>
      <c r="D18" s="2"/>
      <c r="E18" s="2"/>
      <c r="F18" s="2"/>
      <c r="G18" s="2"/>
    </row>
    <row r="19" spans="1:7" x14ac:dyDescent="0.55000000000000004">
      <c r="B19" s="2"/>
      <c r="C19" s="2"/>
      <c r="D19" s="2"/>
      <c r="E19" s="2"/>
      <c r="F19" s="2"/>
      <c r="G19" s="2"/>
    </row>
    <row r="20" spans="1:7" x14ac:dyDescent="0.55000000000000004">
      <c r="B20" s="2"/>
      <c r="C20" s="2"/>
      <c r="D20" s="2"/>
      <c r="E20" s="2"/>
      <c r="F20" s="2"/>
      <c r="G20" s="2"/>
    </row>
    <row r="21" spans="1:7" x14ac:dyDescent="0.55000000000000004">
      <c r="B21" s="2"/>
      <c r="C21" s="2"/>
      <c r="D21" s="2"/>
      <c r="E21" s="2"/>
      <c r="F21" s="2"/>
      <c r="G21" s="2"/>
    </row>
    <row r="22" spans="1:7" x14ac:dyDescent="0.55000000000000004">
      <c r="B22" s="2"/>
      <c r="C22" s="2"/>
      <c r="D22" s="2"/>
      <c r="E22" s="2"/>
      <c r="F22" s="2"/>
      <c r="G22" s="2"/>
    </row>
    <row r="23" spans="1:7" x14ac:dyDescent="0.55000000000000004">
      <c r="B23" s="2"/>
      <c r="C23" s="2"/>
      <c r="D23" s="2"/>
      <c r="E23" s="2"/>
      <c r="F23" s="2"/>
      <c r="G23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B14" sqref="B14"/>
    </sheetView>
  </sheetViews>
  <sheetFormatPr defaultRowHeight="14.4" x14ac:dyDescent="0.55000000000000004"/>
  <cols>
    <col min="2" max="2" width="24.41796875" customWidth="1"/>
  </cols>
  <sheetData>
    <row r="1" spans="1:2" ht="58.5" customHeight="1" x14ac:dyDescent="0.55000000000000004">
      <c r="A1" s="10"/>
      <c r="B1" s="11" t="s">
        <v>4</v>
      </c>
    </row>
    <row r="2" spans="1:2" x14ac:dyDescent="0.55000000000000004">
      <c r="A2" s="1">
        <v>2011</v>
      </c>
      <c r="B2" s="2">
        <v>15413401394</v>
      </c>
    </row>
    <row r="3" spans="1:2" x14ac:dyDescent="0.55000000000000004">
      <c r="A3" s="1">
        <v>2012</v>
      </c>
      <c r="B3" s="2">
        <v>18251353530</v>
      </c>
    </row>
    <row r="4" spans="1:2" x14ac:dyDescent="0.55000000000000004">
      <c r="A4" s="1">
        <v>2013</v>
      </c>
      <c r="B4" s="2">
        <v>20875769641</v>
      </c>
    </row>
    <row r="5" spans="1:2" x14ac:dyDescent="0.55000000000000004">
      <c r="A5" s="1">
        <v>2014</v>
      </c>
      <c r="B5" s="2">
        <v>22594380383</v>
      </c>
    </row>
    <row r="6" spans="1:2" x14ac:dyDescent="0.55000000000000004">
      <c r="A6" s="1">
        <v>2015</v>
      </c>
      <c r="B6" s="2">
        <v>25103222834</v>
      </c>
    </row>
    <row r="7" spans="1:2" x14ac:dyDescent="0.55000000000000004">
      <c r="A7" s="1">
        <v>2016</v>
      </c>
      <c r="B7" s="2">
        <v>28609509487.66</v>
      </c>
    </row>
    <row r="8" spans="1:2" x14ac:dyDescent="0.55000000000000004">
      <c r="A8" s="1">
        <v>2017</v>
      </c>
      <c r="B8" s="2">
        <v>29248348165</v>
      </c>
    </row>
    <row r="9" spans="1:2" x14ac:dyDescent="0.55000000000000004">
      <c r="A9" s="1">
        <v>2018</v>
      </c>
      <c r="B9" s="2">
        <v>33545871823</v>
      </c>
    </row>
    <row r="10" spans="1:2" x14ac:dyDescent="0.55000000000000004">
      <c r="A10" s="1">
        <v>2019</v>
      </c>
      <c r="B10" s="2">
        <v>33524221036.709999</v>
      </c>
    </row>
    <row r="11" spans="1:2" x14ac:dyDescent="0.55000000000000004">
      <c r="A11" s="1">
        <v>2020</v>
      </c>
      <c r="B11" s="2">
        <v>33947330517.41</v>
      </c>
    </row>
    <row r="12" spans="1:2" x14ac:dyDescent="0.55000000000000004">
      <c r="A12" s="1">
        <v>2021</v>
      </c>
      <c r="B12" s="2">
        <v>32374156656.900002</v>
      </c>
    </row>
    <row r="13" spans="1:2" x14ac:dyDescent="0.55000000000000004">
      <c r="A13" s="1">
        <v>2022</v>
      </c>
      <c r="B13" s="2">
        <v>37961854538.269997</v>
      </c>
    </row>
    <row r="14" spans="1:2" x14ac:dyDescent="0.55000000000000004">
      <c r="A14" s="1">
        <v>2023</v>
      </c>
      <c r="B14" s="2">
        <v>51572968936</v>
      </c>
    </row>
    <row r="15" spans="1:2" x14ac:dyDescent="0.55000000000000004">
      <c r="A15" s="1"/>
      <c r="B15" s="2"/>
    </row>
    <row r="16" spans="1:2" x14ac:dyDescent="0.55000000000000004">
      <c r="A16" s="3" t="s">
        <v>2</v>
      </c>
      <c r="B16" s="2"/>
    </row>
    <row r="17" spans="2:2" x14ac:dyDescent="0.55000000000000004">
      <c r="B17" s="2"/>
    </row>
    <row r="18" spans="2:2" x14ac:dyDescent="0.55000000000000004">
      <c r="B18" s="2"/>
    </row>
    <row r="19" spans="2:2" x14ac:dyDescent="0.55000000000000004">
      <c r="B19" s="2"/>
    </row>
    <row r="20" spans="2:2" x14ac:dyDescent="0.55000000000000004">
      <c r="B20" s="2"/>
    </row>
    <row r="21" spans="2:2" x14ac:dyDescent="0.55000000000000004">
      <c r="B21" s="2"/>
    </row>
    <row r="22" spans="2:2" x14ac:dyDescent="0.55000000000000004">
      <c r="B22" s="2"/>
    </row>
    <row r="23" spans="2:2" x14ac:dyDescent="0.55000000000000004">
      <c r="B23" s="2"/>
    </row>
    <row r="24" spans="2:2" x14ac:dyDescent="0.55000000000000004">
      <c r="B24" s="2"/>
    </row>
    <row r="25" spans="2:2" x14ac:dyDescent="0.55000000000000004">
      <c r="B25" s="2"/>
    </row>
    <row r="26" spans="2:2" x14ac:dyDescent="0.55000000000000004">
      <c r="B26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B13" sqref="B13"/>
    </sheetView>
  </sheetViews>
  <sheetFormatPr defaultRowHeight="14.4" x14ac:dyDescent="0.55000000000000004"/>
  <cols>
    <col min="1" max="1" width="5" bestFit="1" customWidth="1"/>
    <col min="2" max="2" width="19.3125" bestFit="1" customWidth="1"/>
    <col min="5" max="5" width="18" bestFit="1" customWidth="1"/>
    <col min="8" max="8" width="22.3125" customWidth="1"/>
    <col min="9" max="9" width="15.3125" bestFit="1" customWidth="1"/>
  </cols>
  <sheetData>
    <row r="1" spans="1:9" ht="43.2" x14ac:dyDescent="0.55000000000000004">
      <c r="B1" s="10" t="s">
        <v>12</v>
      </c>
      <c r="H1" s="4"/>
    </row>
    <row r="2" spans="1:9" x14ac:dyDescent="0.55000000000000004">
      <c r="A2">
        <v>2012</v>
      </c>
      <c r="B2" s="2">
        <v>1119760389</v>
      </c>
    </row>
    <row r="3" spans="1:9" x14ac:dyDescent="0.55000000000000004">
      <c r="A3">
        <v>2013</v>
      </c>
      <c r="B3" s="2">
        <v>1642600000</v>
      </c>
      <c r="I3" s="6"/>
    </row>
    <row r="4" spans="1:9" x14ac:dyDescent="0.55000000000000004">
      <c r="A4">
        <v>2014</v>
      </c>
      <c r="B4" s="2">
        <v>2101769698</v>
      </c>
      <c r="I4" s="6"/>
    </row>
    <row r="5" spans="1:9" x14ac:dyDescent="0.55000000000000004">
      <c r="A5">
        <v>2015</v>
      </c>
      <c r="B5" s="2">
        <v>2349958332</v>
      </c>
      <c r="I5" s="6"/>
    </row>
    <row r="6" spans="1:9" x14ac:dyDescent="0.55000000000000004">
      <c r="A6">
        <v>2016</v>
      </c>
      <c r="B6" s="2">
        <v>1753000000</v>
      </c>
      <c r="I6" s="6"/>
    </row>
    <row r="7" spans="1:9" x14ac:dyDescent="0.55000000000000004">
      <c r="A7">
        <v>2017</v>
      </c>
      <c r="B7" s="2">
        <v>2133048000</v>
      </c>
      <c r="I7" s="6"/>
    </row>
    <row r="8" spans="1:9" x14ac:dyDescent="0.55000000000000004">
      <c r="A8">
        <v>2018</v>
      </c>
      <c r="B8" s="2">
        <v>1707650000</v>
      </c>
      <c r="I8" s="6"/>
    </row>
    <row r="9" spans="1:9" x14ac:dyDescent="0.55000000000000004">
      <c r="A9">
        <v>2019</v>
      </c>
      <c r="B9" s="6">
        <v>1436840000</v>
      </c>
      <c r="D9" s="4"/>
      <c r="E9" s="2"/>
      <c r="I9" s="6"/>
    </row>
    <row r="10" spans="1:9" x14ac:dyDescent="0.55000000000000004">
      <c r="A10">
        <v>2020</v>
      </c>
      <c r="B10" s="6">
        <v>2207525000</v>
      </c>
      <c r="D10" s="4"/>
      <c r="E10" s="2"/>
      <c r="I10" s="6"/>
    </row>
    <row r="11" spans="1:9" x14ac:dyDescent="0.55000000000000004">
      <c r="A11">
        <v>2021</v>
      </c>
      <c r="B11" s="6">
        <v>1553030000</v>
      </c>
      <c r="D11" s="4"/>
      <c r="E11" s="2"/>
      <c r="I11" s="6"/>
    </row>
    <row r="12" spans="1:9" x14ac:dyDescent="0.55000000000000004">
      <c r="A12">
        <v>2022</v>
      </c>
      <c r="B12" s="6">
        <v>1998300000</v>
      </c>
      <c r="D12" s="4"/>
      <c r="E12" s="2"/>
      <c r="I12" s="6"/>
    </row>
    <row r="13" spans="1:9" x14ac:dyDescent="0.55000000000000004">
      <c r="A13">
        <v>2023</v>
      </c>
      <c r="B13" s="6">
        <v>3967485530</v>
      </c>
      <c r="D13" s="4"/>
      <c r="E13" s="2"/>
      <c r="I13" s="6"/>
    </row>
    <row r="14" spans="1:9" x14ac:dyDescent="0.55000000000000004">
      <c r="A14" s="4"/>
      <c r="B14" s="6"/>
      <c r="D14" s="4"/>
      <c r="E14" s="2"/>
      <c r="I14" s="6"/>
    </row>
    <row r="15" spans="1:9" x14ac:dyDescent="0.55000000000000004">
      <c r="A15" s="3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B13" sqref="B13"/>
    </sheetView>
  </sheetViews>
  <sheetFormatPr defaultRowHeight="14.4" x14ac:dyDescent="0.55000000000000004"/>
  <cols>
    <col min="2" max="2" width="14.89453125" bestFit="1" customWidth="1"/>
    <col min="4" max="4" width="16.68359375" customWidth="1"/>
    <col min="5" max="5" width="16.89453125" bestFit="1" customWidth="1"/>
    <col min="8" max="8" width="18.1015625" bestFit="1" customWidth="1"/>
    <col min="9" max="9" width="14.3125" bestFit="1" customWidth="1"/>
    <col min="10" max="10" width="16.1015625" customWidth="1"/>
  </cols>
  <sheetData>
    <row r="1" spans="1:9" ht="43.8" customHeight="1" x14ac:dyDescent="0.55000000000000004">
      <c r="B1" s="10" t="s">
        <v>13</v>
      </c>
      <c r="H1" s="4"/>
    </row>
    <row r="2" spans="1:9" x14ac:dyDescent="0.55000000000000004">
      <c r="A2">
        <v>2012</v>
      </c>
      <c r="B2" s="5">
        <v>957667679</v>
      </c>
      <c r="E2" s="2"/>
      <c r="I2" s="6"/>
    </row>
    <row r="3" spans="1:9" x14ac:dyDescent="0.55000000000000004">
      <c r="A3">
        <v>2013</v>
      </c>
      <c r="B3" s="5">
        <v>1121050410</v>
      </c>
      <c r="E3" s="2"/>
      <c r="I3" s="6"/>
    </row>
    <row r="4" spans="1:9" x14ac:dyDescent="0.55000000000000004">
      <c r="A4">
        <v>2014</v>
      </c>
      <c r="B4" s="5">
        <v>1291521777</v>
      </c>
      <c r="E4" s="2"/>
      <c r="I4" s="6"/>
    </row>
    <row r="5" spans="1:9" x14ac:dyDescent="0.55000000000000004">
      <c r="A5">
        <v>2015</v>
      </c>
      <c r="B5" s="5">
        <v>1413359721</v>
      </c>
      <c r="E5" s="2"/>
      <c r="I5" s="6"/>
    </row>
    <row r="6" spans="1:9" x14ac:dyDescent="0.55000000000000004">
      <c r="A6">
        <v>2016</v>
      </c>
      <c r="B6" s="5">
        <v>1453088327</v>
      </c>
      <c r="E6" s="2"/>
      <c r="I6" s="6"/>
    </row>
    <row r="7" spans="1:9" x14ac:dyDescent="0.55000000000000004">
      <c r="A7">
        <v>2017</v>
      </c>
      <c r="B7" s="5">
        <v>1563214688.05</v>
      </c>
      <c r="E7" s="2"/>
      <c r="I7" s="6"/>
    </row>
    <row r="8" spans="1:9" x14ac:dyDescent="0.55000000000000004">
      <c r="A8">
        <v>2018</v>
      </c>
      <c r="B8" s="6">
        <v>1733854020</v>
      </c>
      <c r="D8" s="4"/>
      <c r="E8" s="2"/>
    </row>
    <row r="9" spans="1:9" x14ac:dyDescent="0.55000000000000004">
      <c r="A9">
        <v>2019</v>
      </c>
      <c r="B9" s="6">
        <v>1729429122.0500002</v>
      </c>
      <c r="H9" s="4"/>
      <c r="I9" s="6"/>
    </row>
    <row r="10" spans="1:9" x14ac:dyDescent="0.55000000000000004">
      <c r="A10">
        <v>2020</v>
      </c>
      <c r="B10" s="6">
        <v>1672106790.51</v>
      </c>
      <c r="H10" s="4"/>
      <c r="I10" s="6"/>
    </row>
    <row r="11" spans="1:9" x14ac:dyDescent="0.55000000000000004">
      <c r="A11">
        <v>2021</v>
      </c>
      <c r="B11" s="6">
        <v>1611088940.8</v>
      </c>
      <c r="H11" s="4"/>
      <c r="I11" s="6"/>
    </row>
    <row r="12" spans="1:9" x14ac:dyDescent="0.55000000000000004">
      <c r="A12">
        <v>2022</v>
      </c>
      <c r="B12" s="6">
        <v>2154242632</v>
      </c>
      <c r="H12" s="4"/>
      <c r="I12" s="6"/>
    </row>
    <row r="13" spans="1:9" x14ac:dyDescent="0.55000000000000004">
      <c r="A13">
        <v>2023</v>
      </c>
      <c r="B13" s="6">
        <v>2532449932</v>
      </c>
      <c r="H13" s="4"/>
      <c r="I13" s="6"/>
    </row>
    <row r="14" spans="1:9" x14ac:dyDescent="0.55000000000000004">
      <c r="H14" s="4"/>
      <c r="I14" s="6"/>
    </row>
    <row r="15" spans="1:9" x14ac:dyDescent="0.55000000000000004">
      <c r="A15" s="3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16"/>
  <sheetViews>
    <sheetView workbookViewId="0">
      <selection activeCell="B9" sqref="B9"/>
    </sheetView>
  </sheetViews>
  <sheetFormatPr defaultRowHeight="14.4" x14ac:dyDescent="0.55000000000000004"/>
  <cols>
    <col min="2" max="2" width="14.5234375" bestFit="1" customWidth="1"/>
    <col min="9" max="9" width="12.5234375" bestFit="1" customWidth="1"/>
  </cols>
  <sheetData>
    <row r="2" spans="1:2" x14ac:dyDescent="0.55000000000000004">
      <c r="B2" s="12" t="s">
        <v>14</v>
      </c>
    </row>
    <row r="3" spans="1:2" x14ac:dyDescent="0.55000000000000004">
      <c r="A3">
        <v>2017</v>
      </c>
      <c r="B3" s="2">
        <v>117005085</v>
      </c>
    </row>
    <row r="4" spans="1:2" x14ac:dyDescent="0.55000000000000004">
      <c r="A4">
        <v>2018</v>
      </c>
      <c r="B4" s="2">
        <v>214580022</v>
      </c>
    </row>
    <row r="5" spans="1:2" x14ac:dyDescent="0.55000000000000004">
      <c r="A5">
        <v>2019</v>
      </c>
      <c r="B5" s="2">
        <v>243194759.81999999</v>
      </c>
    </row>
    <row r="6" spans="1:2" x14ac:dyDescent="0.55000000000000004">
      <c r="A6">
        <v>2020</v>
      </c>
      <c r="B6" s="2">
        <v>232997659</v>
      </c>
    </row>
    <row r="7" spans="1:2" x14ac:dyDescent="0.55000000000000004">
      <c r="A7">
        <v>2021</v>
      </c>
      <c r="B7" s="2">
        <v>231680982</v>
      </c>
    </row>
    <row r="8" spans="1:2" x14ac:dyDescent="0.55000000000000004">
      <c r="A8">
        <v>2022</v>
      </c>
      <c r="B8" s="2">
        <v>249352590</v>
      </c>
    </row>
    <row r="9" spans="1:2" x14ac:dyDescent="0.55000000000000004">
      <c r="A9">
        <v>2023</v>
      </c>
      <c r="B9" s="2">
        <v>361500000</v>
      </c>
    </row>
    <row r="10" spans="1:2" x14ac:dyDescent="0.55000000000000004">
      <c r="B10" s="2"/>
    </row>
    <row r="11" spans="1:2" x14ac:dyDescent="0.55000000000000004">
      <c r="A11" s="3" t="s">
        <v>2</v>
      </c>
      <c r="B11" s="2"/>
    </row>
    <row r="12" spans="1:2" x14ac:dyDescent="0.55000000000000004">
      <c r="B12" s="2"/>
    </row>
    <row r="13" spans="1:2" x14ac:dyDescent="0.55000000000000004">
      <c r="B13" s="2"/>
    </row>
    <row r="14" spans="1:2" x14ac:dyDescent="0.55000000000000004">
      <c r="B14" s="2"/>
    </row>
    <row r="15" spans="1:2" x14ac:dyDescent="0.55000000000000004">
      <c r="B15" s="2"/>
    </row>
    <row r="16" spans="1:2" x14ac:dyDescent="0.55000000000000004">
      <c r="B1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66DD-C7CC-471A-8900-D2E31BB82A9B}">
  <dimension ref="A1:D15"/>
  <sheetViews>
    <sheetView workbookViewId="0">
      <selection activeCell="D13" sqref="C13:D13"/>
    </sheetView>
  </sheetViews>
  <sheetFormatPr defaultRowHeight="14.4" x14ac:dyDescent="0.55000000000000004"/>
  <cols>
    <col min="2" max="2" width="20.68359375" customWidth="1"/>
    <col min="3" max="3" width="16.89453125" customWidth="1"/>
    <col min="4" max="4" width="26.68359375" customWidth="1"/>
  </cols>
  <sheetData>
    <row r="1" spans="1:4" ht="43.2" x14ac:dyDescent="0.55000000000000004">
      <c r="B1" s="16" t="s">
        <v>25</v>
      </c>
      <c r="C1" s="18" t="s">
        <v>26</v>
      </c>
      <c r="D1" s="20" t="s">
        <v>27</v>
      </c>
    </row>
    <row r="2" spans="1:4" x14ac:dyDescent="0.55000000000000004">
      <c r="A2" s="15">
        <v>2012</v>
      </c>
      <c r="B2" s="17">
        <v>815256845</v>
      </c>
      <c r="C2" s="19">
        <v>434868147</v>
      </c>
      <c r="D2" s="21">
        <v>380388698</v>
      </c>
    </row>
    <row r="3" spans="1:4" x14ac:dyDescent="0.55000000000000004">
      <c r="A3" s="15">
        <v>2013</v>
      </c>
      <c r="B3" s="17">
        <v>662333178</v>
      </c>
      <c r="C3" s="19">
        <v>212347212</v>
      </c>
      <c r="D3" s="21">
        <v>449985966</v>
      </c>
    </row>
    <row r="4" spans="1:4" x14ac:dyDescent="0.55000000000000004">
      <c r="A4" s="15">
        <v>2014</v>
      </c>
      <c r="B4" s="17">
        <v>625377034</v>
      </c>
      <c r="C4" s="19">
        <v>386581245</v>
      </c>
      <c r="D4" s="21">
        <v>238795789</v>
      </c>
    </row>
    <row r="5" spans="1:4" x14ac:dyDescent="0.55000000000000004">
      <c r="A5" s="15">
        <v>2015</v>
      </c>
      <c r="B5" s="17">
        <v>490886793.63</v>
      </c>
      <c r="C5" s="19">
        <v>326235026</v>
      </c>
      <c r="D5" s="21">
        <v>164651767.63</v>
      </c>
    </row>
    <row r="6" spans="1:4" x14ac:dyDescent="0.55000000000000004">
      <c r="A6" s="15">
        <v>2016</v>
      </c>
      <c r="B6" s="17">
        <v>528254321</v>
      </c>
      <c r="C6" s="19">
        <v>428321044</v>
      </c>
      <c r="D6" s="21">
        <v>99933277</v>
      </c>
    </row>
    <row r="7" spans="1:4" x14ac:dyDescent="0.55000000000000004">
      <c r="A7" s="15">
        <v>2017</v>
      </c>
      <c r="B7" s="17">
        <v>562159420</v>
      </c>
      <c r="C7" s="19">
        <v>258382274</v>
      </c>
      <c r="D7" s="21">
        <v>303777146</v>
      </c>
    </row>
    <row r="8" spans="1:4" x14ac:dyDescent="0.55000000000000004">
      <c r="A8" s="15">
        <v>2018</v>
      </c>
      <c r="B8" s="17">
        <v>573963100</v>
      </c>
      <c r="C8" s="19">
        <v>368323700</v>
      </c>
      <c r="D8" s="22">
        <v>205639400</v>
      </c>
    </row>
    <row r="9" spans="1:4" x14ac:dyDescent="0.55000000000000004">
      <c r="A9" s="15">
        <v>2019</v>
      </c>
      <c r="B9" s="17">
        <v>503194676</v>
      </c>
      <c r="C9" s="19">
        <v>322712254</v>
      </c>
      <c r="D9" s="22">
        <v>180482422</v>
      </c>
    </row>
    <row r="10" spans="1:4" x14ac:dyDescent="0.55000000000000004">
      <c r="A10" s="15">
        <v>2020</v>
      </c>
      <c r="B10" s="17">
        <v>548245056.77999997</v>
      </c>
      <c r="C10" s="19">
        <v>283707786</v>
      </c>
      <c r="D10" s="22">
        <v>264537270.78</v>
      </c>
    </row>
    <row r="11" spans="1:4" x14ac:dyDescent="0.55000000000000004">
      <c r="A11" s="15">
        <v>2021</v>
      </c>
      <c r="B11" s="17">
        <v>821440839</v>
      </c>
      <c r="C11" s="19">
        <v>389792960</v>
      </c>
      <c r="D11" s="22">
        <v>431647879</v>
      </c>
    </row>
    <row r="12" spans="1:4" x14ac:dyDescent="0.55000000000000004">
      <c r="A12" s="15">
        <v>2022</v>
      </c>
      <c r="B12" s="17">
        <v>1015281539.1700001</v>
      </c>
      <c r="C12" s="19">
        <v>519286371.73000002</v>
      </c>
      <c r="D12" s="22">
        <v>495995167.44</v>
      </c>
    </row>
    <row r="13" spans="1:4" x14ac:dyDescent="0.55000000000000004">
      <c r="A13" s="15">
        <v>2023</v>
      </c>
      <c r="B13" s="17">
        <v>891286225</v>
      </c>
      <c r="C13" s="19">
        <v>276750351</v>
      </c>
      <c r="D13" s="22">
        <v>614535874</v>
      </c>
    </row>
    <row r="14" spans="1:4" x14ac:dyDescent="0.55000000000000004">
      <c r="B14" s="2"/>
    </row>
    <row r="15" spans="1:4" x14ac:dyDescent="0.55000000000000004">
      <c r="A15" s="3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B15" sqref="B15"/>
    </sheetView>
  </sheetViews>
  <sheetFormatPr defaultRowHeight="14.4" x14ac:dyDescent="0.55000000000000004"/>
  <cols>
    <col min="1" max="1" width="24" customWidth="1"/>
    <col min="2" max="2" width="12" bestFit="1" customWidth="1"/>
    <col min="4" max="4" width="22.20703125" bestFit="1" customWidth="1"/>
    <col min="5" max="5" width="17" bestFit="1" customWidth="1"/>
    <col min="6" max="6" width="16" bestFit="1" customWidth="1"/>
  </cols>
  <sheetData>
    <row r="1" spans="1:6" ht="75.599999999999994" customHeight="1" x14ac:dyDescent="0.55000000000000004">
      <c r="A1" s="10" t="s">
        <v>22</v>
      </c>
      <c r="B1" s="4" t="s">
        <v>1</v>
      </c>
      <c r="C1" s="4"/>
      <c r="D1" s="10" t="s">
        <v>0</v>
      </c>
      <c r="E1" s="4" t="s">
        <v>23</v>
      </c>
    </row>
    <row r="2" spans="1:6" x14ac:dyDescent="0.55000000000000004">
      <c r="A2" s="1">
        <v>2011</v>
      </c>
      <c r="B2" s="2">
        <v>6498.5039837568584</v>
      </c>
      <c r="D2" s="1">
        <v>2011</v>
      </c>
      <c r="E2" s="8">
        <v>5200787032</v>
      </c>
      <c r="F2" s="9"/>
    </row>
    <row r="3" spans="1:6" x14ac:dyDescent="0.55000000000000004">
      <c r="A3" s="1">
        <v>2012</v>
      </c>
      <c r="B3" s="2">
        <v>6489.9017993274138</v>
      </c>
      <c r="D3" s="1">
        <v>2012</v>
      </c>
      <c r="E3" s="2">
        <v>3329154279</v>
      </c>
    </row>
    <row r="4" spans="1:6" x14ac:dyDescent="0.55000000000000004">
      <c r="A4" s="1">
        <v>2013</v>
      </c>
      <c r="B4" s="2">
        <v>16482.827121133494</v>
      </c>
      <c r="D4" s="1">
        <v>2013</v>
      </c>
      <c r="E4" s="2">
        <v>8538725326.8500004</v>
      </c>
    </row>
    <row r="5" spans="1:6" x14ac:dyDescent="0.55000000000000004">
      <c r="A5" s="1">
        <v>2014</v>
      </c>
      <c r="B5" s="2">
        <v>21465.193126187303</v>
      </c>
      <c r="D5" s="1">
        <v>2014</v>
      </c>
      <c r="E5" s="2">
        <v>17263444144</v>
      </c>
    </row>
    <row r="6" spans="1:6" x14ac:dyDescent="0.55000000000000004">
      <c r="A6" s="1">
        <v>2015</v>
      </c>
      <c r="B6" s="2">
        <v>17372</v>
      </c>
      <c r="D6" s="1">
        <v>2015</v>
      </c>
      <c r="E6" s="2">
        <v>5477570326</v>
      </c>
      <c r="F6" t="s">
        <v>15</v>
      </c>
    </row>
    <row r="7" spans="1:6" x14ac:dyDescent="0.55000000000000004">
      <c r="A7" s="1">
        <v>2016</v>
      </c>
      <c r="B7" s="2">
        <v>8991</v>
      </c>
      <c r="D7" s="1">
        <v>2016</v>
      </c>
      <c r="E7" s="2">
        <v>3486072648</v>
      </c>
      <c r="F7" t="s">
        <v>15</v>
      </c>
    </row>
    <row r="8" spans="1:6" x14ac:dyDescent="0.55000000000000004">
      <c r="A8" s="1">
        <v>2017</v>
      </c>
      <c r="B8" s="2">
        <v>5680</v>
      </c>
      <c r="D8" s="1">
        <v>2017</v>
      </c>
      <c r="E8" s="2">
        <v>5610758000</v>
      </c>
    </row>
    <row r="9" spans="1:6" x14ac:dyDescent="0.55000000000000004">
      <c r="A9" s="1">
        <v>2018</v>
      </c>
      <c r="B9" s="2">
        <v>5609</v>
      </c>
      <c r="D9" s="1">
        <v>2018</v>
      </c>
      <c r="E9" s="7">
        <v>4140020654</v>
      </c>
    </row>
    <row r="10" spans="1:6" x14ac:dyDescent="0.55000000000000004">
      <c r="A10" s="1">
        <v>2019</v>
      </c>
      <c r="B10" s="2">
        <v>5711</v>
      </c>
      <c r="D10" s="1">
        <v>2019</v>
      </c>
      <c r="E10" s="7">
        <v>3372120327</v>
      </c>
    </row>
    <row r="11" spans="1:6" x14ac:dyDescent="0.55000000000000004">
      <c r="A11" s="1">
        <v>2020</v>
      </c>
      <c r="B11" s="2">
        <v>5298</v>
      </c>
      <c r="D11" s="1">
        <v>2020</v>
      </c>
      <c r="E11" s="7">
        <v>4847897025</v>
      </c>
    </row>
    <row r="12" spans="1:6" x14ac:dyDescent="0.55000000000000004">
      <c r="A12" s="1">
        <v>2021</v>
      </c>
      <c r="B12" s="2">
        <v>8275</v>
      </c>
      <c r="D12" s="1">
        <v>2021</v>
      </c>
      <c r="E12" s="7">
        <v>5591596884</v>
      </c>
    </row>
    <row r="13" spans="1:6" x14ac:dyDescent="0.55000000000000004">
      <c r="A13" s="1">
        <v>2022</v>
      </c>
      <c r="B13" s="2">
        <v>10661</v>
      </c>
      <c r="D13" s="1">
        <v>2022</v>
      </c>
      <c r="E13" s="7">
        <v>5002224079</v>
      </c>
    </row>
    <row r="14" spans="1:6" x14ac:dyDescent="0.55000000000000004">
      <c r="A14" s="1">
        <v>2023</v>
      </c>
      <c r="B14" s="2">
        <v>27923</v>
      </c>
      <c r="D14" s="1">
        <v>2023</v>
      </c>
      <c r="E14" s="7">
        <v>5908232575</v>
      </c>
    </row>
    <row r="15" spans="1:6" x14ac:dyDescent="0.55000000000000004">
      <c r="B15" s="2"/>
    </row>
    <row r="16" spans="1:6" x14ac:dyDescent="0.55000000000000004">
      <c r="A16" s="3" t="s">
        <v>16</v>
      </c>
      <c r="D16" s="3" t="s">
        <v>17</v>
      </c>
    </row>
    <row r="22" spans="1:1" x14ac:dyDescent="0.55000000000000004">
      <c r="A22" s="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B468-0AC4-47B2-B147-A0FA048C8D17}">
  <dimension ref="A1:V15"/>
  <sheetViews>
    <sheetView workbookViewId="0">
      <selection activeCell="B14" sqref="B14"/>
    </sheetView>
  </sheetViews>
  <sheetFormatPr defaultRowHeight="14.4" x14ac:dyDescent="0.55000000000000004"/>
  <cols>
    <col min="2" max="2" width="24" customWidth="1"/>
  </cols>
  <sheetData>
    <row r="1" spans="1:22" ht="28.8" x14ac:dyDescent="0.55000000000000004">
      <c r="B1" s="10" t="s">
        <v>18</v>
      </c>
    </row>
    <row r="2" spans="1:22" x14ac:dyDescent="0.55000000000000004">
      <c r="A2" s="1">
        <v>2012</v>
      </c>
      <c r="B2" s="2">
        <v>2870660029</v>
      </c>
    </row>
    <row r="3" spans="1:22" x14ac:dyDescent="0.55000000000000004">
      <c r="A3" s="1">
        <v>2013</v>
      </c>
      <c r="B3" s="2">
        <v>3064313452</v>
      </c>
    </row>
    <row r="4" spans="1:22" x14ac:dyDescent="0.55000000000000004">
      <c r="A4" s="1">
        <v>2014</v>
      </c>
      <c r="B4" s="2">
        <v>3225251237</v>
      </c>
    </row>
    <row r="5" spans="1:22" x14ac:dyDescent="0.55000000000000004">
      <c r="A5" s="1">
        <v>2015</v>
      </c>
      <c r="B5" s="2">
        <v>3743508996.0100002</v>
      </c>
      <c r="V5">
        <f>B5</f>
        <v>3743508996.0100002</v>
      </c>
    </row>
    <row r="6" spans="1:22" x14ac:dyDescent="0.55000000000000004">
      <c r="A6" s="1">
        <v>2016</v>
      </c>
      <c r="B6" s="2">
        <v>4148958287.2199998</v>
      </c>
    </row>
    <row r="7" spans="1:22" x14ac:dyDescent="0.55000000000000004">
      <c r="A7" s="1">
        <v>2017</v>
      </c>
      <c r="B7" s="24">
        <v>5603449391.6800003</v>
      </c>
    </row>
    <row r="8" spans="1:22" x14ac:dyDescent="0.55000000000000004">
      <c r="A8" s="1">
        <v>2018</v>
      </c>
      <c r="B8" s="2">
        <v>6020818677.6399994</v>
      </c>
    </row>
    <row r="9" spans="1:22" x14ac:dyDescent="0.55000000000000004">
      <c r="A9" s="1">
        <v>2019</v>
      </c>
      <c r="B9" s="2">
        <v>6027518677.6399994</v>
      </c>
    </row>
    <row r="10" spans="1:22" x14ac:dyDescent="0.55000000000000004">
      <c r="A10" s="1">
        <v>2020</v>
      </c>
      <c r="B10" s="2">
        <v>6061723331.4400005</v>
      </c>
    </row>
    <row r="11" spans="1:22" x14ac:dyDescent="0.55000000000000004">
      <c r="A11" s="1">
        <v>2021</v>
      </c>
      <c r="B11" s="2">
        <v>5945492132</v>
      </c>
    </row>
    <row r="12" spans="1:22" x14ac:dyDescent="0.55000000000000004">
      <c r="A12" s="1">
        <v>2022</v>
      </c>
      <c r="B12" s="2">
        <v>6225571060.8599997</v>
      </c>
    </row>
    <row r="13" spans="1:22" x14ac:dyDescent="0.55000000000000004">
      <c r="A13" s="1">
        <v>2023</v>
      </c>
      <c r="B13" s="2">
        <v>6865905872</v>
      </c>
    </row>
    <row r="15" spans="1:22" x14ac:dyDescent="0.55000000000000004">
      <c r="A15" s="3" t="s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workbookViewId="0">
      <selection activeCell="B10" sqref="B10"/>
    </sheetView>
  </sheetViews>
  <sheetFormatPr defaultRowHeight="14.4" x14ac:dyDescent="0.55000000000000004"/>
  <cols>
    <col min="2" max="2" width="45.89453125" bestFit="1" customWidth="1"/>
  </cols>
  <sheetData>
    <row r="1" spans="1:2" ht="28.8" x14ac:dyDescent="0.55000000000000004">
      <c r="B1" s="10" t="s">
        <v>19</v>
      </c>
    </row>
    <row r="2" spans="1:2" x14ac:dyDescent="0.55000000000000004">
      <c r="A2">
        <v>2015</v>
      </c>
      <c r="B2" s="7">
        <v>10523619746</v>
      </c>
    </row>
    <row r="3" spans="1:2" x14ac:dyDescent="0.55000000000000004">
      <c r="A3">
        <v>2016</v>
      </c>
      <c r="B3" s="7">
        <v>11703069028</v>
      </c>
    </row>
    <row r="4" spans="1:2" x14ac:dyDescent="0.55000000000000004">
      <c r="A4">
        <v>2017</v>
      </c>
      <c r="B4" s="7">
        <v>14301051673</v>
      </c>
    </row>
    <row r="5" spans="1:2" x14ac:dyDescent="0.55000000000000004">
      <c r="A5">
        <v>2018</v>
      </c>
      <c r="B5" s="7">
        <v>13383049188</v>
      </c>
    </row>
    <row r="6" spans="1:2" x14ac:dyDescent="0.55000000000000004">
      <c r="A6">
        <v>2019</v>
      </c>
      <c r="B6" s="7">
        <v>13405710358.75</v>
      </c>
    </row>
    <row r="7" spans="1:2" s="3" customFormat="1" x14ac:dyDescent="0.55000000000000004">
      <c r="A7">
        <v>2020</v>
      </c>
      <c r="B7" s="7">
        <v>12305323755.910002</v>
      </c>
    </row>
    <row r="8" spans="1:2" s="3" customFormat="1" x14ac:dyDescent="0.55000000000000004">
      <c r="A8">
        <v>2021</v>
      </c>
      <c r="B8" s="7">
        <v>15297238302</v>
      </c>
    </row>
    <row r="9" spans="1:2" s="3" customFormat="1" x14ac:dyDescent="0.55000000000000004">
      <c r="A9" s="25">
        <v>2022</v>
      </c>
      <c r="B9" s="7">
        <v>16823780864.15</v>
      </c>
    </row>
    <row r="10" spans="1:2" s="3" customFormat="1" x14ac:dyDescent="0.55000000000000004">
      <c r="A10" s="25">
        <v>2023</v>
      </c>
      <c r="B10" s="7">
        <v>21022716516.110001</v>
      </c>
    </row>
    <row r="11" spans="1:2" s="3" customFormat="1" x14ac:dyDescent="0.55000000000000004">
      <c r="B11" s="7"/>
    </row>
    <row r="12" spans="1:2" x14ac:dyDescent="0.55000000000000004">
      <c r="A12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ECFB-A874-46CF-A9ED-6A82082D51D5}">
  <dimension ref="A1:B11"/>
  <sheetViews>
    <sheetView workbookViewId="0">
      <selection activeCell="B9" sqref="B9"/>
    </sheetView>
  </sheetViews>
  <sheetFormatPr defaultRowHeight="14.4" x14ac:dyDescent="0.55000000000000004"/>
  <cols>
    <col min="2" max="2" width="30.41796875" customWidth="1"/>
  </cols>
  <sheetData>
    <row r="1" spans="1:2" ht="43.2" x14ac:dyDescent="0.55000000000000004">
      <c r="B1" s="10" t="s">
        <v>20</v>
      </c>
    </row>
    <row r="2" spans="1:2" x14ac:dyDescent="0.55000000000000004">
      <c r="A2">
        <v>2016</v>
      </c>
      <c r="B2" s="2">
        <v>6497997975</v>
      </c>
    </row>
    <row r="3" spans="1:2" x14ac:dyDescent="0.55000000000000004">
      <c r="A3">
        <v>2017</v>
      </c>
      <c r="B3" s="2">
        <v>6485903852</v>
      </c>
    </row>
    <row r="4" spans="1:2" x14ac:dyDescent="0.55000000000000004">
      <c r="A4">
        <v>2018</v>
      </c>
      <c r="B4" s="7">
        <v>6812909958.6300011</v>
      </c>
    </row>
    <row r="5" spans="1:2" x14ac:dyDescent="0.55000000000000004">
      <c r="A5">
        <v>2019</v>
      </c>
      <c r="B5" s="7">
        <v>9475009212.4399986</v>
      </c>
    </row>
    <row r="6" spans="1:2" x14ac:dyDescent="0.55000000000000004">
      <c r="A6">
        <v>2020</v>
      </c>
      <c r="B6" s="7">
        <v>8279060729.0500002</v>
      </c>
    </row>
    <row r="7" spans="1:2" x14ac:dyDescent="0.55000000000000004">
      <c r="A7">
        <v>2021</v>
      </c>
      <c r="B7" s="7">
        <v>9116732040.6299992</v>
      </c>
    </row>
    <row r="8" spans="1:2" x14ac:dyDescent="0.55000000000000004">
      <c r="A8">
        <v>2022</v>
      </c>
      <c r="B8" s="7">
        <v>5838799243.71</v>
      </c>
    </row>
    <row r="9" spans="1:2" x14ac:dyDescent="0.55000000000000004">
      <c r="A9">
        <v>2023</v>
      </c>
      <c r="B9" s="7">
        <v>10695651173</v>
      </c>
    </row>
    <row r="11" spans="1:2" x14ac:dyDescent="0.55000000000000004">
      <c r="A11" s="3" t="s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8E06-9921-4946-9802-57FF264D845C}">
  <dimension ref="A1:B11"/>
  <sheetViews>
    <sheetView workbookViewId="0">
      <selection activeCell="B9" sqref="B9"/>
    </sheetView>
  </sheetViews>
  <sheetFormatPr defaultRowHeight="14.4" x14ac:dyDescent="0.55000000000000004"/>
  <cols>
    <col min="2" max="2" width="14.5234375" bestFit="1" customWidth="1"/>
  </cols>
  <sheetData>
    <row r="1" spans="1:2" x14ac:dyDescent="0.55000000000000004">
      <c r="A1" s="12" t="s">
        <v>24</v>
      </c>
    </row>
    <row r="2" spans="1:2" x14ac:dyDescent="0.55000000000000004">
      <c r="A2">
        <v>2016</v>
      </c>
      <c r="B2" s="2">
        <v>82870756</v>
      </c>
    </row>
    <row r="3" spans="1:2" x14ac:dyDescent="0.55000000000000004">
      <c r="A3">
        <v>2017</v>
      </c>
      <c r="B3" s="2">
        <v>184958356</v>
      </c>
    </row>
    <row r="4" spans="1:2" x14ac:dyDescent="0.55000000000000004">
      <c r="A4">
        <v>2018</v>
      </c>
      <c r="B4" s="2">
        <v>147780702</v>
      </c>
    </row>
    <row r="5" spans="1:2" x14ac:dyDescent="0.55000000000000004">
      <c r="A5">
        <v>2019</v>
      </c>
      <c r="B5" s="2">
        <v>196418859.81</v>
      </c>
    </row>
    <row r="6" spans="1:2" x14ac:dyDescent="0.55000000000000004">
      <c r="A6">
        <v>2020</v>
      </c>
      <c r="B6" s="2">
        <v>122291188.31</v>
      </c>
    </row>
    <row r="7" spans="1:2" x14ac:dyDescent="0.55000000000000004">
      <c r="A7">
        <v>2021</v>
      </c>
      <c r="B7" s="2">
        <v>154408701.40000001</v>
      </c>
    </row>
    <row r="8" spans="1:2" x14ac:dyDescent="0.55000000000000004">
      <c r="A8">
        <v>2022</v>
      </c>
      <c r="B8" s="2">
        <v>196141431.55999997</v>
      </c>
    </row>
    <row r="9" spans="1:2" x14ac:dyDescent="0.55000000000000004">
      <c r="A9">
        <v>2023</v>
      </c>
      <c r="B9" s="2">
        <v>279311529</v>
      </c>
    </row>
    <row r="11" spans="1:2" x14ac:dyDescent="0.55000000000000004">
      <c r="A11" s="3" t="s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3695-D81C-4E5B-8B74-378E7EA6873E}">
  <dimension ref="A1:B14"/>
  <sheetViews>
    <sheetView workbookViewId="0">
      <selection activeCell="B12" sqref="B12"/>
    </sheetView>
  </sheetViews>
  <sheetFormatPr defaultRowHeight="14.4" x14ac:dyDescent="0.55000000000000004"/>
  <cols>
    <col min="1" max="1" width="9.7890625" customWidth="1"/>
    <col min="2" max="2" width="14.5234375" bestFit="1" customWidth="1"/>
  </cols>
  <sheetData>
    <row r="1" spans="1:2" x14ac:dyDescent="0.55000000000000004">
      <c r="B1" s="12" t="s">
        <v>21</v>
      </c>
    </row>
    <row r="2" spans="1:2" x14ac:dyDescent="0.55000000000000004">
      <c r="A2">
        <v>2013</v>
      </c>
      <c r="B2" s="2">
        <v>107770233</v>
      </c>
    </row>
    <row r="3" spans="1:2" x14ac:dyDescent="0.55000000000000004">
      <c r="A3">
        <v>2014</v>
      </c>
      <c r="B3" s="2">
        <v>123862744</v>
      </c>
    </row>
    <row r="4" spans="1:2" x14ac:dyDescent="0.55000000000000004">
      <c r="A4">
        <v>2015</v>
      </c>
      <c r="B4" s="2">
        <v>61346299.299999997</v>
      </c>
    </row>
    <row r="5" spans="1:2" x14ac:dyDescent="0.55000000000000004">
      <c r="A5">
        <v>2016</v>
      </c>
      <c r="B5" s="2">
        <v>92067169</v>
      </c>
    </row>
    <row r="6" spans="1:2" x14ac:dyDescent="0.55000000000000004">
      <c r="A6">
        <v>2017</v>
      </c>
      <c r="B6" s="2">
        <v>79761535</v>
      </c>
    </row>
    <row r="7" spans="1:2" x14ac:dyDescent="0.55000000000000004">
      <c r="A7">
        <v>2018</v>
      </c>
      <c r="B7" s="2">
        <v>73132105.829999998</v>
      </c>
    </row>
    <row r="8" spans="1:2" x14ac:dyDescent="0.55000000000000004">
      <c r="A8">
        <v>2019</v>
      </c>
      <c r="B8" s="2">
        <v>98843577.310000002</v>
      </c>
    </row>
    <row r="9" spans="1:2" x14ac:dyDescent="0.55000000000000004">
      <c r="A9">
        <v>2020</v>
      </c>
      <c r="B9" s="2">
        <v>180786972.18000001</v>
      </c>
    </row>
    <row r="10" spans="1:2" x14ac:dyDescent="0.55000000000000004">
      <c r="A10">
        <v>2021</v>
      </c>
      <c r="B10" s="2">
        <v>223224318</v>
      </c>
    </row>
    <row r="11" spans="1:2" x14ac:dyDescent="0.55000000000000004">
      <c r="A11">
        <v>2022</v>
      </c>
      <c r="B11" s="2">
        <v>183965510</v>
      </c>
    </row>
    <row r="12" spans="1:2" x14ac:dyDescent="0.55000000000000004">
      <c r="A12">
        <v>2023</v>
      </c>
      <c r="B12" s="2">
        <v>215979646.55000001</v>
      </c>
    </row>
    <row r="14" spans="1:2" x14ac:dyDescent="0.55000000000000004">
      <c r="A14" s="3" t="s"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Employment </vt:lpstr>
      <vt:lpstr>Turnover</vt:lpstr>
      <vt:lpstr> Corporate tax</vt:lpstr>
      <vt:lpstr>Royalties</vt:lpstr>
      <vt:lpstr>Export Levy </vt:lpstr>
      <vt:lpstr>Exploration expenditure</vt:lpstr>
      <vt:lpstr>Fixed Investment</vt:lpstr>
      <vt:lpstr>Wages &amp; Salaries </vt:lpstr>
      <vt:lpstr>Local procurement</vt:lpstr>
      <vt:lpstr>External procurement</vt:lpstr>
      <vt:lpstr>skills &amp; development </vt:lpstr>
      <vt:lpstr>CSR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Lauren Davidson</cp:lastModifiedBy>
  <dcterms:created xsi:type="dcterms:W3CDTF">2019-04-08T13:23:04Z</dcterms:created>
  <dcterms:modified xsi:type="dcterms:W3CDTF">2024-09-20T14:31:53Z</dcterms:modified>
</cp:coreProperties>
</file>