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 Davidson\Documents\Chamber of Mines\Website\New Website\7) Information portal\Stats\"/>
    </mc:Choice>
  </mc:AlternateContent>
  <xr:revisionPtr revIDLastSave="0" documentId="8_{B26CFADA-77A2-442A-9E2D-6EFFB939D594}" xr6:coauthVersionLast="47" xr6:coauthVersionMax="47" xr10:uidLastSave="{00000000-0000-0000-0000-000000000000}"/>
  <bookViews>
    <workbookView xWindow="-96" yWindow="-96" windowWidth="23232" windowHeight="12432" xr2:uid="{9574031F-6085-4386-92D1-A721224F869B}"/>
  </bookViews>
  <sheets>
    <sheet name="Output by Mine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G44" i="1"/>
  <c r="Z38" i="1"/>
  <c r="W3" i="1"/>
  <c r="AI2" i="1"/>
  <c r="AH2" i="1"/>
  <c r="AG2" i="1"/>
  <c r="AF2" i="1"/>
  <c r="AE2" i="1"/>
  <c r="AD2" i="1"/>
  <c r="AC2" i="1"/>
  <c r="AB2" i="1"/>
  <c r="AA2" i="1"/>
  <c r="Z2" i="1"/>
  <c r="Y2" i="1"/>
  <c r="X2" i="1"/>
  <c r="R2" i="1"/>
  <c r="P2" i="1"/>
  <c r="O2" i="1"/>
  <c r="N2" i="1"/>
</calcChain>
</file>

<file path=xl/sharedStrings.xml><?xml version="1.0" encoding="utf-8"?>
<sst xmlns="http://schemas.openxmlformats.org/spreadsheetml/2006/main" count="158" uniqueCount="57">
  <si>
    <t>Output by mine</t>
  </si>
  <si>
    <t>Namdeb Holdings (total carats)</t>
  </si>
  <si>
    <t>Namdeb Diamond Corporation</t>
  </si>
  <si>
    <t xml:space="preserve">Debmarine Namibia (Carats) </t>
  </si>
  <si>
    <t xml:space="preserve">Beach and marine contractors (carats) </t>
  </si>
  <si>
    <t xml:space="preserve">Diamond Fields (carats) </t>
  </si>
  <si>
    <t>n/a</t>
  </si>
  <si>
    <t xml:space="preserve">Sakawe Mining Corporation  (carats) </t>
  </si>
  <si>
    <t xml:space="preserve">Ocean Diamond Mining Holdings (carats) </t>
  </si>
  <si>
    <t xml:space="preserve">Sperrgebiet Diamond Mining (carats) </t>
  </si>
  <si>
    <t xml:space="preserve">no info </t>
  </si>
  <si>
    <t xml:space="preserve">Langer Heinrich (tonnes of uranium oxide) </t>
  </si>
  <si>
    <t xml:space="preserve">Swakop Uranium </t>
  </si>
  <si>
    <t xml:space="preserve">Rossing Uranium (tonnes of Uranium oxide) </t>
  </si>
  <si>
    <t xml:space="preserve">n/a </t>
  </si>
  <si>
    <t>3185*</t>
  </si>
  <si>
    <t>2190*</t>
  </si>
  <si>
    <t>2168*</t>
  </si>
  <si>
    <t>2471*</t>
  </si>
  <si>
    <t xml:space="preserve">Navachab (kg of gold) </t>
  </si>
  <si>
    <t>B2Gold</t>
  </si>
  <si>
    <t>Dundee Precious Metals Tsumeb*</t>
  </si>
  <si>
    <t>Weatherly Mining Namibia**</t>
  </si>
  <si>
    <t xml:space="preserve">Contained copper (tonnes) </t>
  </si>
  <si>
    <t>-</t>
  </si>
  <si>
    <t>Kombat mine (Trigon Mining Namibia)</t>
  </si>
  <si>
    <t xml:space="preserve">Copper concentrate (tonnes) </t>
  </si>
  <si>
    <t>Otjihase mine &amp; Matchless mine</t>
  </si>
  <si>
    <t xml:space="preserve">Pyrite concentrate (tonnes) </t>
  </si>
  <si>
    <t>Tschudi copper mine</t>
  </si>
  <si>
    <t>Copper Cathode</t>
  </si>
  <si>
    <t>Tsumeb operations</t>
  </si>
  <si>
    <t xml:space="preserve">Khusib Springs </t>
  </si>
  <si>
    <t xml:space="preserve">Skorpion Zinc (tonnes of SHG zinc) </t>
  </si>
  <si>
    <t xml:space="preserve">Rosh Pinah Zinc Corporation </t>
  </si>
  <si>
    <t xml:space="preserve">Zinc concentrate (tonnes) </t>
  </si>
  <si>
    <t xml:space="preserve">Lead concentrate (tonnes) </t>
  </si>
  <si>
    <t>Namib Lead and Zinc Mine</t>
  </si>
  <si>
    <t xml:space="preserve">Uis Tin Mine (Tonnes of tin concentrate) </t>
  </si>
  <si>
    <t xml:space="preserve">Okorusu Fluorspar (tonnes of fluorspar) </t>
  </si>
  <si>
    <t>Okorusu operated by Gecko Namibia (Tonnes of Iron ore)</t>
  </si>
  <si>
    <t>Okorusu operated by Gecko Namibia (Tonnes of railway ballast)</t>
  </si>
  <si>
    <t xml:space="preserve">Lodestone Dordabis Iron Ore Mine (tonnes of iron ore) </t>
  </si>
  <si>
    <t>Imerys Gecko Graphite Namibia (tonnes of graphite flakes)</t>
  </si>
  <si>
    <t xml:space="preserve">Ohorongo Cement </t>
  </si>
  <si>
    <t xml:space="preserve">Cheeth Cement (Whale Rock) </t>
  </si>
  <si>
    <t xml:space="preserve">Walvis Bay Salt &amp; Chemicals (tonnes of coarse salt) </t>
  </si>
  <si>
    <t xml:space="preserve">The Salt Company  (total product - tonnes) </t>
  </si>
  <si>
    <t>no info</t>
  </si>
  <si>
    <t xml:space="preserve">Coarse salt (tonnes) </t>
  </si>
  <si>
    <t xml:space="preserve">Refined salt (tonnes) </t>
  </si>
  <si>
    <t xml:space="preserve">Rock salt (tonnes) </t>
  </si>
  <si>
    <t xml:space="preserve">Table salt (tonnes) </t>
  </si>
  <si>
    <t xml:space="preserve">Gecko Salt </t>
  </si>
  <si>
    <t>Source: Chamber of Mines Namibia</t>
  </si>
  <si>
    <t>*Dundee Precious Metals Tsumeb, formerly known as Namibian Custom Smelters</t>
  </si>
  <si>
    <t>**Weatherly formerly known as Ongopolo Mining and Processing from 2000 to 2006, and TCL until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</si>
</sst>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8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9C0006"/>
      <name val="Calibri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  <bgColor rgb="FFFFC7CE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0" borderId="0" xfId="0" applyNumberFormat="1" applyFont="1"/>
    <xf numFmtId="164" fontId="2" fillId="0" borderId="0" xfId="0" applyNumberFormat="1" applyFont="1"/>
    <xf numFmtId="3" fontId="3" fillId="0" borderId="0" xfId="0" applyNumberFormat="1" applyFont="1"/>
    <xf numFmtId="9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2" fillId="3" borderId="0" xfId="0" applyFont="1" applyFill="1"/>
    <xf numFmtId="1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49" fontId="2" fillId="2" borderId="0" xfId="0" applyNumberFormat="1" applyFont="1" applyFill="1"/>
    <xf numFmtId="3" fontId="2" fillId="0" borderId="1" xfId="0" applyNumberFormat="1" applyFont="1" applyBorder="1"/>
    <xf numFmtId="164" fontId="2" fillId="0" borderId="2" xfId="0" applyNumberFormat="1" applyFont="1" applyBorder="1"/>
    <xf numFmtId="3" fontId="2" fillId="0" borderId="2" xfId="0" applyNumberFormat="1" applyFont="1" applyBorder="1"/>
    <xf numFmtId="0" fontId="6" fillId="4" borderId="0" xfId="0" applyFont="1" applyFill="1"/>
    <xf numFmtId="3" fontId="6" fillId="4" borderId="0" xfId="0" applyNumberFormat="1" applyFont="1" applyFill="1" applyAlignment="1">
      <alignment horizontal="right"/>
    </xf>
    <xf numFmtId="3" fontId="6" fillId="4" borderId="0" xfId="0" applyNumberFormat="1" applyFont="1" applyFill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42E7-B86C-4084-BFF2-0CCEB52FA5C1}">
  <dimension ref="A1:BC1000"/>
  <sheetViews>
    <sheetView tabSelected="1" workbookViewId="0">
      <pane xSplit="1" topLeftCell="B1" activePane="topRight" state="frozen"/>
      <selection pane="topRight" activeCell="Y14" sqref="Y14:AJ42"/>
    </sheetView>
  </sheetViews>
  <sheetFormatPr defaultColWidth="14.41796875" defaultRowHeight="15" customHeight="1" x14ac:dyDescent="0.55000000000000004"/>
  <cols>
    <col min="1" max="1" width="55.83984375" customWidth="1"/>
    <col min="2" max="2" width="9.41796875" customWidth="1"/>
    <col min="3" max="16" width="8.68359375" customWidth="1"/>
    <col min="17" max="20" width="9.15625" customWidth="1"/>
    <col min="21" max="21" width="8.68359375" customWidth="1"/>
    <col min="22" max="25" width="9.15625" customWidth="1"/>
    <col min="26" max="26" width="10.83984375" customWidth="1"/>
    <col min="27" max="27" width="13.26171875" customWidth="1"/>
    <col min="28" max="29" width="10" customWidth="1"/>
    <col min="30" max="30" width="9.15625" customWidth="1"/>
    <col min="31" max="31" width="8.83984375" customWidth="1"/>
    <col min="32" max="32" width="11.41796875" customWidth="1"/>
    <col min="33" max="33" width="11" customWidth="1"/>
    <col min="34" max="55" width="8.68359375" customWidth="1"/>
  </cols>
  <sheetData>
    <row r="1" spans="1:35" ht="14.25" customHeight="1" x14ac:dyDescent="0.55000000000000004">
      <c r="A1" s="1" t="s">
        <v>0</v>
      </c>
      <c r="B1" s="1">
        <v>1990</v>
      </c>
      <c r="C1" s="1">
        <v>1991</v>
      </c>
      <c r="D1" s="1">
        <v>1992</v>
      </c>
      <c r="E1" s="1">
        <v>1993</v>
      </c>
      <c r="F1" s="1">
        <v>1994</v>
      </c>
      <c r="G1" s="1">
        <v>1995</v>
      </c>
      <c r="H1" s="1">
        <v>1996</v>
      </c>
      <c r="I1" s="1">
        <v>1997</v>
      </c>
      <c r="J1" s="1">
        <v>1998</v>
      </c>
      <c r="K1" s="1">
        <v>1999</v>
      </c>
      <c r="L1" s="1">
        <v>2000</v>
      </c>
      <c r="M1" s="1">
        <v>2001</v>
      </c>
      <c r="N1" s="1">
        <v>2002</v>
      </c>
      <c r="O1" s="1">
        <v>2003</v>
      </c>
      <c r="P1" s="1">
        <v>2004</v>
      </c>
      <c r="Q1" s="1">
        <v>2005</v>
      </c>
      <c r="R1" s="1">
        <v>2006</v>
      </c>
      <c r="S1" s="1">
        <v>2007</v>
      </c>
      <c r="T1" s="1">
        <v>2008</v>
      </c>
      <c r="U1" s="1">
        <v>2009</v>
      </c>
      <c r="V1" s="1">
        <v>2010</v>
      </c>
      <c r="W1" s="1">
        <v>2011</v>
      </c>
      <c r="X1" s="1">
        <v>2012</v>
      </c>
      <c r="Y1" s="1">
        <v>2013</v>
      </c>
      <c r="Z1" s="1">
        <v>2014</v>
      </c>
      <c r="AA1" s="1">
        <v>2015</v>
      </c>
      <c r="AB1" s="1">
        <v>2016</v>
      </c>
      <c r="AC1" s="1">
        <v>2017</v>
      </c>
      <c r="AD1" s="1">
        <v>2018</v>
      </c>
      <c r="AE1" s="1">
        <v>2019</v>
      </c>
      <c r="AF1" s="1">
        <v>2020</v>
      </c>
      <c r="AG1" s="1">
        <v>2021</v>
      </c>
      <c r="AH1" s="1">
        <v>2022</v>
      </c>
      <c r="AI1" s="1">
        <v>2023</v>
      </c>
    </row>
    <row r="2" spans="1:35" ht="14.25" customHeight="1" x14ac:dyDescent="0.55000000000000004">
      <c r="A2" s="2" t="s">
        <v>1</v>
      </c>
      <c r="B2" s="3">
        <v>750115</v>
      </c>
      <c r="C2" s="3">
        <v>1186133</v>
      </c>
      <c r="D2" s="3">
        <v>1547966</v>
      </c>
      <c r="E2" s="3">
        <v>1138998</v>
      </c>
      <c r="F2" s="3">
        <v>1302918</v>
      </c>
      <c r="G2" s="3">
        <v>1340631</v>
      </c>
      <c r="H2" s="3">
        <v>1357775</v>
      </c>
      <c r="I2" s="3">
        <v>1359100</v>
      </c>
      <c r="J2" s="3">
        <v>1275228</v>
      </c>
      <c r="K2" s="3">
        <v>1289776</v>
      </c>
      <c r="L2" s="3">
        <v>1320308</v>
      </c>
      <c r="M2" s="3">
        <v>1384704</v>
      </c>
      <c r="N2" s="3">
        <f t="shared" ref="N2:P2" si="0">SUM(N3:N5)</f>
        <v>1275899</v>
      </c>
      <c r="O2" s="3">
        <f t="shared" si="0"/>
        <v>1454756</v>
      </c>
      <c r="P2" s="3">
        <f t="shared" si="0"/>
        <v>1858383</v>
      </c>
      <c r="Q2" s="3">
        <v>1774000</v>
      </c>
      <c r="R2" s="3">
        <f>SUM(R3:R5)</f>
        <v>2084879</v>
      </c>
      <c r="S2" s="3">
        <v>2177516</v>
      </c>
      <c r="T2" s="3">
        <v>2122000</v>
      </c>
      <c r="U2" s="3">
        <v>929000</v>
      </c>
      <c r="V2" s="3">
        <v>1472000</v>
      </c>
      <c r="W2" s="3">
        <v>1336000</v>
      </c>
      <c r="X2" s="3">
        <f t="shared" ref="X2:Z2" si="1">SUM(X3:X4)</f>
        <v>1659408</v>
      </c>
      <c r="Y2" s="3">
        <f t="shared" si="1"/>
        <v>1762378</v>
      </c>
      <c r="Z2" s="3">
        <f t="shared" si="1"/>
        <v>1885265</v>
      </c>
      <c r="AA2" s="4">
        <f t="shared" ref="AA2:AI2" si="2">AA3+AA4</f>
        <v>1764324</v>
      </c>
      <c r="AB2" s="4">
        <f t="shared" si="2"/>
        <v>1573000</v>
      </c>
      <c r="AC2" s="4">
        <f t="shared" si="2"/>
        <v>1804000</v>
      </c>
      <c r="AD2" s="3">
        <f t="shared" si="2"/>
        <v>2007847</v>
      </c>
      <c r="AE2" s="3">
        <f t="shared" si="2"/>
        <v>1699986</v>
      </c>
      <c r="AF2" s="3">
        <f t="shared" si="2"/>
        <v>1447376</v>
      </c>
      <c r="AG2" s="3">
        <f t="shared" si="2"/>
        <v>1466196</v>
      </c>
      <c r="AH2" s="3">
        <f t="shared" si="2"/>
        <v>2137094</v>
      </c>
      <c r="AI2" s="3">
        <f t="shared" si="2"/>
        <v>2326608</v>
      </c>
    </row>
    <row r="3" spans="1:35" ht="14.25" customHeight="1" x14ac:dyDescent="0.55000000000000004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v>696914</v>
      </c>
      <c r="O3" s="3">
        <v>807139</v>
      </c>
      <c r="P3" s="3">
        <v>992872</v>
      </c>
      <c r="Q3" s="3">
        <v>878000</v>
      </c>
      <c r="R3" s="3">
        <v>1000743</v>
      </c>
      <c r="S3" s="3">
        <v>1068933</v>
      </c>
      <c r="T3" s="3">
        <v>1039000</v>
      </c>
      <c r="U3" s="3">
        <v>329000</v>
      </c>
      <c r="V3" s="3">
        <v>492000</v>
      </c>
      <c r="W3" s="3">
        <f>W2-W4</f>
        <v>346000</v>
      </c>
      <c r="X3" s="3">
        <v>559408</v>
      </c>
      <c r="Y3" s="3">
        <v>602378</v>
      </c>
      <c r="Z3" s="4">
        <v>612265</v>
      </c>
      <c r="AA3" s="4">
        <v>494324</v>
      </c>
      <c r="AB3" s="3">
        <v>403000</v>
      </c>
      <c r="AC3" s="3">
        <v>426000</v>
      </c>
      <c r="AD3" s="3">
        <v>571847</v>
      </c>
      <c r="AE3" s="3">
        <v>407986</v>
      </c>
      <c r="AF3" s="3">
        <v>322376</v>
      </c>
      <c r="AG3" s="3">
        <v>330196</v>
      </c>
      <c r="AH3" s="3">
        <v>412094</v>
      </c>
      <c r="AI3" s="3">
        <v>467608</v>
      </c>
    </row>
    <row r="4" spans="1:35" ht="14.25" customHeight="1" x14ac:dyDescent="0.55000000000000004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v>513053</v>
      </c>
      <c r="O4" s="3">
        <v>602037</v>
      </c>
      <c r="P4" s="3">
        <v>841965</v>
      </c>
      <c r="Q4" s="3">
        <v>922000</v>
      </c>
      <c r="R4" s="3">
        <v>1017867</v>
      </c>
      <c r="S4" s="3">
        <v>1048302</v>
      </c>
      <c r="T4" s="5">
        <v>1055000</v>
      </c>
      <c r="U4" s="3">
        <v>600000</v>
      </c>
      <c r="V4" s="3">
        <v>980000</v>
      </c>
      <c r="W4" s="3">
        <v>990000</v>
      </c>
      <c r="X4" s="3">
        <v>1100000</v>
      </c>
      <c r="Y4" s="3">
        <v>1160000</v>
      </c>
      <c r="Z4" s="4">
        <v>1273000</v>
      </c>
      <c r="AA4" s="4">
        <v>1270000</v>
      </c>
      <c r="AB4" s="3">
        <v>1170000</v>
      </c>
      <c r="AC4" s="3">
        <v>1378000</v>
      </c>
      <c r="AD4" s="3">
        <v>1436000</v>
      </c>
      <c r="AE4" s="3">
        <v>1292000</v>
      </c>
      <c r="AF4" s="3">
        <v>1125000</v>
      </c>
      <c r="AG4" s="3">
        <v>1136000</v>
      </c>
      <c r="AH4" s="3">
        <v>1725000</v>
      </c>
      <c r="AI4" s="3">
        <v>1859000</v>
      </c>
    </row>
    <row r="5" spans="1:35" ht="14.25" hidden="1" customHeight="1" x14ac:dyDescent="0.55000000000000004">
      <c r="A5" s="2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v>65932</v>
      </c>
      <c r="O5" s="3">
        <v>45580</v>
      </c>
      <c r="P5" s="3">
        <v>23546</v>
      </c>
      <c r="Q5" s="3"/>
      <c r="R5" s="3">
        <v>66269</v>
      </c>
      <c r="S5" s="3">
        <v>67110</v>
      </c>
      <c r="T5" s="3"/>
      <c r="U5" s="3"/>
      <c r="V5" s="3"/>
      <c r="W5" s="3"/>
      <c r="X5" s="3"/>
      <c r="Y5" s="3"/>
      <c r="Z5" s="4"/>
      <c r="AA5" s="4"/>
      <c r="AC5" s="3"/>
      <c r="AD5" s="3"/>
      <c r="AE5" s="3"/>
      <c r="AF5" s="6"/>
    </row>
    <row r="6" spans="1:35" ht="14.25" hidden="1" customHeight="1" x14ac:dyDescent="0.55000000000000004">
      <c r="A6" s="2" t="s">
        <v>5</v>
      </c>
      <c r="B6" s="3"/>
      <c r="C6" s="3"/>
      <c r="D6" s="3"/>
      <c r="E6" s="3"/>
      <c r="F6" s="3"/>
      <c r="G6" s="3"/>
      <c r="H6" s="3"/>
      <c r="I6" s="3"/>
      <c r="J6" s="3">
        <v>5802</v>
      </c>
      <c r="K6" s="3">
        <v>6692</v>
      </c>
      <c r="L6" s="3"/>
      <c r="M6" s="3">
        <v>16740</v>
      </c>
      <c r="N6" s="3">
        <v>25401</v>
      </c>
      <c r="O6" s="3">
        <v>16762</v>
      </c>
      <c r="P6" s="7">
        <v>29477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3"/>
      <c r="Z6" s="4"/>
      <c r="AA6" s="4"/>
      <c r="AC6" s="3"/>
      <c r="AD6" s="3"/>
      <c r="AF6" s="6"/>
    </row>
    <row r="7" spans="1:35" ht="14.25" customHeight="1" x14ac:dyDescent="0.55000000000000004">
      <c r="A7" s="2" t="s"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119546</v>
      </c>
      <c r="Q7" s="3">
        <v>120100</v>
      </c>
      <c r="R7" s="3">
        <v>260045</v>
      </c>
      <c r="S7" s="3">
        <v>145126</v>
      </c>
      <c r="T7" s="7" t="s">
        <v>6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8">
        <v>0</v>
      </c>
      <c r="AC7" s="3">
        <v>61529</v>
      </c>
      <c r="AD7" s="3">
        <v>82332</v>
      </c>
      <c r="AE7" s="3">
        <v>113520</v>
      </c>
      <c r="AF7" s="3">
        <v>56249</v>
      </c>
      <c r="AG7" s="3">
        <v>51329</v>
      </c>
      <c r="AH7" s="3">
        <v>50981</v>
      </c>
      <c r="AI7" s="3">
        <v>58367</v>
      </c>
    </row>
    <row r="8" spans="1:35" ht="14.25" hidden="1" customHeight="1" x14ac:dyDescent="0.55000000000000004">
      <c r="A8" s="9" t="s">
        <v>8</v>
      </c>
      <c r="B8" s="3"/>
      <c r="C8" s="3"/>
      <c r="D8" s="3"/>
      <c r="E8" s="3"/>
      <c r="F8" s="3"/>
      <c r="G8" s="3"/>
      <c r="H8" s="3"/>
      <c r="I8" s="3">
        <v>59113</v>
      </c>
      <c r="J8" s="3">
        <v>59718</v>
      </c>
      <c r="K8" s="3">
        <v>73327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4"/>
      <c r="AC8" s="3"/>
      <c r="AD8" s="3"/>
      <c r="AE8" s="3"/>
      <c r="AF8" s="6"/>
    </row>
    <row r="9" spans="1:35" ht="14.25" customHeight="1" x14ac:dyDescent="0.55000000000000004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  <c r="AA9" s="4"/>
      <c r="AC9" s="3"/>
      <c r="AD9" s="3"/>
      <c r="AE9" s="3"/>
      <c r="AF9" s="6"/>
      <c r="AG9" s="3">
        <v>5595</v>
      </c>
      <c r="AH9" s="8" t="s">
        <v>10</v>
      </c>
      <c r="AI9" s="8">
        <v>0</v>
      </c>
    </row>
    <row r="10" spans="1:35" ht="14.25" customHeight="1" x14ac:dyDescent="0.55000000000000004">
      <c r="A10" s="2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321</v>
      </c>
      <c r="T10" s="3">
        <v>1052</v>
      </c>
      <c r="U10" s="3">
        <v>1170</v>
      </c>
      <c r="V10" s="3">
        <v>1678</v>
      </c>
      <c r="W10" s="3">
        <v>1694</v>
      </c>
      <c r="X10" s="3">
        <v>2306</v>
      </c>
      <c r="Y10" s="3">
        <v>2469</v>
      </c>
      <c r="Z10" s="4">
        <v>2296</v>
      </c>
      <c r="AA10" s="4">
        <v>2228</v>
      </c>
      <c r="AB10" s="4">
        <v>2232</v>
      </c>
      <c r="AC10" s="3">
        <v>1526</v>
      </c>
      <c r="AD10" s="3">
        <v>465</v>
      </c>
      <c r="AE10" s="3">
        <v>0</v>
      </c>
      <c r="AF10" s="10">
        <v>0</v>
      </c>
      <c r="AG10" s="8">
        <v>0</v>
      </c>
    </row>
    <row r="11" spans="1:35" ht="14.25" customHeight="1" x14ac:dyDescent="0.55000000000000004">
      <c r="A11" s="2" t="s">
        <v>12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  <c r="AA11" s="4"/>
      <c r="AB11" s="4"/>
      <c r="AC11" s="3">
        <v>1345</v>
      </c>
      <c r="AD11" s="3">
        <v>3571</v>
      </c>
      <c r="AE11" s="3">
        <v>4010</v>
      </c>
      <c r="AF11" s="3">
        <v>3893</v>
      </c>
      <c r="AG11" s="3">
        <v>3902</v>
      </c>
      <c r="AH11" s="3">
        <v>3958</v>
      </c>
      <c r="AI11" s="3">
        <v>5318</v>
      </c>
    </row>
    <row r="12" spans="1:35" ht="14.25" customHeight="1" x14ac:dyDescent="0.55000000000000004">
      <c r="A12" s="2" t="s">
        <v>13</v>
      </c>
      <c r="B12" s="7" t="s">
        <v>14</v>
      </c>
      <c r="C12" s="7" t="s">
        <v>15</v>
      </c>
      <c r="D12" s="7" t="s">
        <v>16</v>
      </c>
      <c r="E12" s="7" t="s">
        <v>17</v>
      </c>
      <c r="F12" s="7" t="s">
        <v>18</v>
      </c>
      <c r="G12" s="7">
        <v>2608</v>
      </c>
      <c r="H12" s="7">
        <v>3188</v>
      </c>
      <c r="I12" s="7">
        <v>3425</v>
      </c>
      <c r="J12" s="7">
        <v>3278</v>
      </c>
      <c r="K12" s="7">
        <v>3171</v>
      </c>
      <c r="L12" s="7">
        <v>3201</v>
      </c>
      <c r="M12" s="7">
        <v>2640</v>
      </c>
      <c r="N12" s="7">
        <v>2751</v>
      </c>
      <c r="O12" s="7">
        <v>2401</v>
      </c>
      <c r="P12" s="7">
        <v>3582</v>
      </c>
      <c r="Q12" s="7">
        <v>3711</v>
      </c>
      <c r="R12" s="7">
        <v>3617</v>
      </c>
      <c r="S12" s="7">
        <v>3046</v>
      </c>
      <c r="T12" s="7">
        <v>4067</v>
      </c>
      <c r="U12" s="7">
        <v>4150</v>
      </c>
      <c r="V12" s="7">
        <v>3628</v>
      </c>
      <c r="W12" s="7">
        <v>2137</v>
      </c>
      <c r="X12" s="7">
        <v>2699</v>
      </c>
      <c r="Y12" s="7">
        <v>2409</v>
      </c>
      <c r="Z12" s="11">
        <v>1543</v>
      </c>
      <c r="AA12" s="4">
        <v>1245</v>
      </c>
      <c r="AB12" s="7">
        <v>1850</v>
      </c>
      <c r="AC12" s="3">
        <v>2110</v>
      </c>
      <c r="AD12" s="3">
        <v>2478</v>
      </c>
      <c r="AE12" s="3">
        <v>2448</v>
      </c>
      <c r="AF12" s="3">
        <v>2489</v>
      </c>
      <c r="AG12" s="3">
        <v>2882</v>
      </c>
      <c r="AH12" s="3">
        <v>2659</v>
      </c>
      <c r="AI12" s="3">
        <v>2920</v>
      </c>
    </row>
    <row r="13" spans="1:35" ht="14.25" customHeight="1" x14ac:dyDescent="0.55000000000000004">
      <c r="A13" s="2" t="s">
        <v>19</v>
      </c>
      <c r="B13" s="3">
        <v>1453</v>
      </c>
      <c r="C13" s="3">
        <v>1709</v>
      </c>
      <c r="D13" s="3">
        <v>1865</v>
      </c>
      <c r="E13" s="3">
        <v>1790</v>
      </c>
      <c r="F13" s="3">
        <v>2188</v>
      </c>
      <c r="G13" s="3">
        <v>1893</v>
      </c>
      <c r="H13" s="3">
        <v>2015</v>
      </c>
      <c r="I13" s="3">
        <v>2302</v>
      </c>
      <c r="J13" s="3">
        <v>1855</v>
      </c>
      <c r="K13" s="3">
        <v>2008</v>
      </c>
      <c r="L13" s="3">
        <v>2399</v>
      </c>
      <c r="M13" s="3">
        <v>2694</v>
      </c>
      <c r="N13" s="3">
        <v>2650</v>
      </c>
      <c r="O13" s="3">
        <v>2298</v>
      </c>
      <c r="P13" s="3">
        <v>2068</v>
      </c>
      <c r="Q13" s="3">
        <v>2519</v>
      </c>
      <c r="R13" s="3">
        <v>2675</v>
      </c>
      <c r="S13" s="3">
        <v>2519</v>
      </c>
      <c r="T13" s="3">
        <v>2126</v>
      </c>
      <c r="U13" s="3">
        <v>2014</v>
      </c>
      <c r="V13" s="3">
        <v>2773</v>
      </c>
      <c r="W13" s="3">
        <v>2063</v>
      </c>
      <c r="X13" s="3">
        <v>2287</v>
      </c>
      <c r="Y13" s="3">
        <v>1795</v>
      </c>
      <c r="Z13" s="4">
        <v>1938</v>
      </c>
      <c r="AA13" s="4">
        <v>1878</v>
      </c>
      <c r="AB13" s="3">
        <v>1890</v>
      </c>
      <c r="AC13" s="3">
        <v>1843</v>
      </c>
      <c r="AD13" s="3">
        <v>1427</v>
      </c>
      <c r="AE13" s="3">
        <v>1481</v>
      </c>
      <c r="AF13" s="3">
        <v>1491</v>
      </c>
      <c r="AG13" s="3">
        <v>1502</v>
      </c>
      <c r="AH13" s="3">
        <v>2411</v>
      </c>
      <c r="AI13" s="3">
        <v>3312</v>
      </c>
    </row>
    <row r="14" spans="1:35" ht="14.25" customHeight="1" x14ac:dyDescent="0.55000000000000004">
      <c r="A14" s="2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>
        <v>222</v>
      </c>
      <c r="AA14" s="4">
        <v>4532</v>
      </c>
      <c r="AB14" s="4">
        <v>5172</v>
      </c>
      <c r="AC14" s="3">
        <v>5957</v>
      </c>
      <c r="AD14" s="3">
        <v>5205</v>
      </c>
      <c r="AE14" s="7">
        <v>5535</v>
      </c>
      <c r="AF14" s="7">
        <v>5226</v>
      </c>
      <c r="AG14" s="3">
        <v>6145</v>
      </c>
      <c r="AH14" s="3">
        <v>5026</v>
      </c>
      <c r="AI14" s="3">
        <v>6488</v>
      </c>
    </row>
    <row r="15" spans="1:35" ht="14.25" customHeight="1" x14ac:dyDescent="0.55000000000000004">
      <c r="A15" s="12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  <c r="AA15" s="4"/>
      <c r="AC15" s="3"/>
      <c r="AD15" s="3"/>
      <c r="AE15" s="3"/>
    </row>
    <row r="16" spans="1:35" ht="14.25" customHeight="1" x14ac:dyDescent="0.55000000000000004">
      <c r="A16" s="13"/>
      <c r="B16" s="3">
        <v>29145</v>
      </c>
      <c r="C16" s="3">
        <v>29365</v>
      </c>
      <c r="D16" s="3">
        <v>33030</v>
      </c>
      <c r="E16" s="3">
        <v>29345</v>
      </c>
      <c r="F16" s="3">
        <v>25494</v>
      </c>
      <c r="G16" s="3">
        <v>25140</v>
      </c>
      <c r="H16" s="3">
        <v>16659</v>
      </c>
      <c r="I16" s="3">
        <v>16029</v>
      </c>
      <c r="J16" s="3">
        <v>8014</v>
      </c>
      <c r="K16" s="3"/>
      <c r="L16" s="3">
        <v>5082</v>
      </c>
      <c r="M16" s="3">
        <v>27015</v>
      </c>
      <c r="N16" s="3">
        <v>17850</v>
      </c>
      <c r="O16" s="3">
        <v>26306</v>
      </c>
      <c r="P16" s="3">
        <v>26306</v>
      </c>
      <c r="Q16" s="3">
        <v>22563</v>
      </c>
      <c r="R16" s="7">
        <v>22711</v>
      </c>
      <c r="S16" s="7" t="s">
        <v>6</v>
      </c>
      <c r="T16" s="3">
        <v>16586</v>
      </c>
      <c r="U16" s="3">
        <v>21543</v>
      </c>
      <c r="V16" s="3">
        <v>25019</v>
      </c>
      <c r="W16" s="3">
        <v>34350</v>
      </c>
      <c r="X16" s="3">
        <v>27415</v>
      </c>
      <c r="Y16" s="3">
        <v>24257</v>
      </c>
      <c r="Z16" s="4">
        <v>36877</v>
      </c>
      <c r="AA16" s="4">
        <v>45220</v>
      </c>
      <c r="AB16" s="4">
        <v>40869</v>
      </c>
      <c r="AC16" s="3">
        <v>45523</v>
      </c>
      <c r="AD16" s="3">
        <v>48970</v>
      </c>
      <c r="AE16" s="3">
        <v>45953</v>
      </c>
      <c r="AF16" s="3">
        <v>46792</v>
      </c>
      <c r="AG16" s="3">
        <v>42010</v>
      </c>
      <c r="AH16" s="3">
        <v>37285</v>
      </c>
      <c r="AI16" s="3">
        <v>35620</v>
      </c>
    </row>
    <row r="17" spans="1:35" ht="14.25" customHeight="1" x14ac:dyDescent="0.55000000000000004">
      <c r="A17" s="2" t="s">
        <v>22</v>
      </c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Z17" s="4"/>
      <c r="AA17" s="4"/>
      <c r="AC17" s="3"/>
      <c r="AD17" s="3"/>
      <c r="AE17" s="3"/>
    </row>
    <row r="18" spans="1:35" ht="14.25" customHeight="1" x14ac:dyDescent="0.55000000000000004">
      <c r="A18" s="2" t="s">
        <v>23</v>
      </c>
      <c r="B18" s="7" t="s">
        <v>24</v>
      </c>
      <c r="C18" s="7" t="s">
        <v>24</v>
      </c>
      <c r="D18" s="7" t="s">
        <v>24</v>
      </c>
      <c r="E18" s="7" t="s">
        <v>24</v>
      </c>
      <c r="F18" s="7" t="s">
        <v>24</v>
      </c>
      <c r="G18" s="7" t="s">
        <v>24</v>
      </c>
      <c r="H18" s="7" t="s">
        <v>24</v>
      </c>
      <c r="I18" s="7" t="s">
        <v>24</v>
      </c>
      <c r="J18" s="7" t="s">
        <v>24</v>
      </c>
      <c r="K18" s="7" t="s">
        <v>24</v>
      </c>
      <c r="L18" s="7" t="s">
        <v>24</v>
      </c>
      <c r="M18" s="7" t="s">
        <v>24</v>
      </c>
      <c r="N18" s="7" t="s">
        <v>24</v>
      </c>
      <c r="O18" s="7" t="s">
        <v>24</v>
      </c>
      <c r="P18" s="7" t="s">
        <v>24</v>
      </c>
      <c r="Q18" s="7" t="s">
        <v>24</v>
      </c>
      <c r="R18" s="3">
        <v>6307</v>
      </c>
      <c r="S18" s="7" t="s">
        <v>6</v>
      </c>
      <c r="T18" s="4">
        <v>8775</v>
      </c>
      <c r="U18" s="3">
        <v>0</v>
      </c>
      <c r="V18" s="3">
        <v>0</v>
      </c>
      <c r="W18" s="3">
        <v>0</v>
      </c>
      <c r="X18" s="3">
        <v>5304</v>
      </c>
      <c r="Y18" s="7">
        <v>5182</v>
      </c>
      <c r="Z18" s="4">
        <v>5086</v>
      </c>
      <c r="AA18" s="4">
        <v>3254</v>
      </c>
      <c r="AB18" s="8">
        <v>0</v>
      </c>
      <c r="AC18" s="3">
        <v>0</v>
      </c>
      <c r="AD18" s="3">
        <v>0</v>
      </c>
      <c r="AE18" s="3">
        <v>0</v>
      </c>
      <c r="AF18" s="3">
        <v>0</v>
      </c>
      <c r="AG18" s="8">
        <v>0</v>
      </c>
      <c r="AH18" s="3">
        <v>0</v>
      </c>
      <c r="AI18" s="3">
        <v>0</v>
      </c>
    </row>
    <row r="19" spans="1:35" ht="14.25" customHeight="1" x14ac:dyDescent="0.55000000000000004">
      <c r="A19" s="2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C19" s="3"/>
      <c r="AD19" s="3"/>
      <c r="AE19" s="3"/>
    </row>
    <row r="20" spans="1:35" ht="14.25" customHeight="1" x14ac:dyDescent="0.55000000000000004">
      <c r="A20" s="2" t="s">
        <v>26</v>
      </c>
      <c r="B20" s="3">
        <v>30727</v>
      </c>
      <c r="C20" s="3">
        <v>37957</v>
      </c>
      <c r="D20" s="3">
        <v>33362</v>
      </c>
      <c r="E20" s="3">
        <v>30460</v>
      </c>
      <c r="F20" s="3">
        <v>26742</v>
      </c>
      <c r="G20" s="3">
        <v>34079</v>
      </c>
      <c r="H20" s="3">
        <v>18470</v>
      </c>
      <c r="I20" s="3">
        <v>18858</v>
      </c>
      <c r="J20" s="3">
        <v>8160</v>
      </c>
      <c r="K20" s="3"/>
      <c r="L20" s="3">
        <v>15614</v>
      </c>
      <c r="M20" s="3">
        <v>18180</v>
      </c>
      <c r="N20" s="3">
        <v>23836</v>
      </c>
      <c r="O20" s="3">
        <v>16701</v>
      </c>
      <c r="P20" s="3">
        <v>16353</v>
      </c>
      <c r="Q20" s="3" t="s">
        <v>6</v>
      </c>
      <c r="R20" s="3" t="s">
        <v>6</v>
      </c>
      <c r="S20" s="3" t="s">
        <v>6</v>
      </c>
      <c r="T20" s="3" t="s">
        <v>6</v>
      </c>
      <c r="U20" s="3" t="s">
        <v>6</v>
      </c>
      <c r="V20" s="3" t="s">
        <v>6</v>
      </c>
      <c r="W20" s="3" t="s">
        <v>6</v>
      </c>
      <c r="X20" s="3" t="s">
        <v>6</v>
      </c>
      <c r="Y20" s="3" t="s">
        <v>6</v>
      </c>
      <c r="Z20" s="3" t="s">
        <v>6</v>
      </c>
      <c r="AA20" s="3" t="s">
        <v>6</v>
      </c>
      <c r="AB20" s="3" t="s">
        <v>6</v>
      </c>
      <c r="AC20" s="3" t="s">
        <v>6</v>
      </c>
      <c r="AD20" s="3" t="s">
        <v>6</v>
      </c>
      <c r="AE20" s="7" t="s">
        <v>6</v>
      </c>
      <c r="AF20" s="7" t="s">
        <v>6</v>
      </c>
      <c r="AG20" s="7" t="s">
        <v>6</v>
      </c>
      <c r="AI20" s="3">
        <v>3138</v>
      </c>
    </row>
    <row r="21" spans="1:35" ht="14.25" customHeight="1" x14ac:dyDescent="0.55000000000000004">
      <c r="A21" s="2" t="s">
        <v>27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C21" s="3"/>
      <c r="AD21" s="3"/>
      <c r="AE21" s="3"/>
    </row>
    <row r="22" spans="1:35" ht="14.25" customHeight="1" x14ac:dyDescent="0.55000000000000004">
      <c r="A22" s="2" t="s">
        <v>26</v>
      </c>
      <c r="B22" s="3">
        <v>34138</v>
      </c>
      <c r="C22" s="3">
        <v>34498</v>
      </c>
      <c r="D22" s="3">
        <v>44864</v>
      </c>
      <c r="E22" s="3">
        <v>51144</v>
      </c>
      <c r="F22" s="3">
        <v>43561</v>
      </c>
      <c r="G22" s="3">
        <v>35419</v>
      </c>
      <c r="H22" s="3">
        <v>25882</v>
      </c>
      <c r="I22" s="3">
        <v>26283</v>
      </c>
      <c r="J22" s="3">
        <v>7045</v>
      </c>
      <c r="K22" s="3" t="s">
        <v>24</v>
      </c>
      <c r="L22" s="3">
        <v>3485</v>
      </c>
      <c r="M22" s="3">
        <v>26152</v>
      </c>
      <c r="N22" s="3">
        <v>39125</v>
      </c>
      <c r="O22" s="3">
        <v>35511</v>
      </c>
      <c r="P22" s="3">
        <v>28071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14071</v>
      </c>
      <c r="X22" s="3">
        <v>23032</v>
      </c>
      <c r="Y22" s="7">
        <v>22477</v>
      </c>
      <c r="Z22" s="4">
        <v>20994</v>
      </c>
      <c r="AA22" s="4">
        <v>13919</v>
      </c>
      <c r="AB22" s="8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</row>
    <row r="23" spans="1:35" ht="14.25" customHeight="1" x14ac:dyDescent="0.55000000000000004">
      <c r="A23" s="2" t="s">
        <v>28</v>
      </c>
      <c r="B23" s="3">
        <v>138924</v>
      </c>
      <c r="C23" s="3">
        <v>127119</v>
      </c>
      <c r="D23" s="3">
        <v>164191</v>
      </c>
      <c r="E23" s="3">
        <v>100575</v>
      </c>
      <c r="F23" s="3">
        <v>121643</v>
      </c>
      <c r="G23" s="3">
        <v>103140</v>
      </c>
      <c r="H23" s="3">
        <v>90375</v>
      </c>
      <c r="I23" s="3">
        <v>93684</v>
      </c>
      <c r="J23" s="3">
        <v>28174</v>
      </c>
      <c r="K23" s="3" t="s">
        <v>24</v>
      </c>
      <c r="L23" s="3">
        <v>11967</v>
      </c>
      <c r="M23" s="3">
        <v>56994</v>
      </c>
      <c r="N23" s="3">
        <v>3633</v>
      </c>
      <c r="O23" s="3">
        <v>31786</v>
      </c>
      <c r="P23" s="3">
        <v>3658</v>
      </c>
      <c r="Q23" s="3" t="s">
        <v>6</v>
      </c>
      <c r="R23" s="3" t="s">
        <v>6</v>
      </c>
      <c r="S23" s="3" t="s">
        <v>6</v>
      </c>
      <c r="T23" s="3" t="s">
        <v>6</v>
      </c>
      <c r="U23" s="3" t="s">
        <v>6</v>
      </c>
      <c r="V23" s="3" t="s">
        <v>6</v>
      </c>
      <c r="W23" s="3" t="s">
        <v>6</v>
      </c>
      <c r="X23" s="3" t="s">
        <v>6</v>
      </c>
      <c r="Y23" s="3" t="s">
        <v>6</v>
      </c>
      <c r="Z23" s="3" t="s">
        <v>6</v>
      </c>
      <c r="AA23" s="3" t="s">
        <v>6</v>
      </c>
      <c r="AB23" s="3" t="s">
        <v>6</v>
      </c>
      <c r="AC23" s="3" t="s">
        <v>6</v>
      </c>
      <c r="AD23" s="3" t="s">
        <v>6</v>
      </c>
      <c r="AE23" s="7" t="s">
        <v>6</v>
      </c>
      <c r="AF23" s="7" t="s">
        <v>6</v>
      </c>
      <c r="AG23" s="7" t="s">
        <v>6</v>
      </c>
      <c r="AH23" s="7" t="s">
        <v>6</v>
      </c>
      <c r="AI23" s="7" t="s">
        <v>6</v>
      </c>
    </row>
    <row r="24" spans="1:35" ht="14.25" customHeight="1" x14ac:dyDescent="0.55000000000000004">
      <c r="A24" s="2" t="s">
        <v>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C24" s="3"/>
      <c r="AD24" s="3"/>
      <c r="AE24" s="3"/>
    </row>
    <row r="25" spans="1:35" ht="14.25" customHeight="1" x14ac:dyDescent="0.55000000000000004">
      <c r="A25" s="2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>
        <v>10659</v>
      </c>
      <c r="AB25" s="4">
        <v>16391</v>
      </c>
      <c r="AC25" s="3">
        <v>15466</v>
      </c>
      <c r="AD25" s="3">
        <v>15177</v>
      </c>
      <c r="AE25" s="3">
        <v>14940</v>
      </c>
      <c r="AF25" s="3">
        <v>15741</v>
      </c>
      <c r="AG25" s="8">
        <v>950</v>
      </c>
      <c r="AH25" s="3">
        <v>0</v>
      </c>
      <c r="AI25" s="3">
        <v>0</v>
      </c>
    </row>
    <row r="26" spans="1:35" ht="14.25" customHeight="1" x14ac:dyDescent="0.55000000000000004">
      <c r="A26" s="2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 t="s">
        <v>24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  <c r="AC26" s="3"/>
      <c r="AD26" s="3"/>
      <c r="AE26" s="3"/>
    </row>
    <row r="27" spans="1:35" ht="14.25" customHeight="1" x14ac:dyDescent="0.55000000000000004">
      <c r="A27" s="2" t="s">
        <v>26</v>
      </c>
      <c r="B27" s="3">
        <v>43387</v>
      </c>
      <c r="C27" s="3">
        <v>44225</v>
      </c>
      <c r="D27" s="3">
        <v>36952</v>
      </c>
      <c r="E27" s="3">
        <v>28710</v>
      </c>
      <c r="F27" s="3">
        <v>27581</v>
      </c>
      <c r="G27" s="3">
        <v>12148</v>
      </c>
      <c r="H27" s="3">
        <v>12743</v>
      </c>
      <c r="I27" s="3">
        <v>5340</v>
      </c>
      <c r="J27" s="3">
        <v>7614</v>
      </c>
      <c r="K27" s="3" t="s">
        <v>24</v>
      </c>
      <c r="L27" s="3"/>
      <c r="M27" s="3"/>
      <c r="N27" s="3">
        <v>1036</v>
      </c>
      <c r="O27" s="3">
        <v>12657</v>
      </c>
      <c r="P27" s="3">
        <v>14753</v>
      </c>
      <c r="Q27" s="3"/>
      <c r="R27" s="3"/>
      <c r="S27" s="3"/>
      <c r="T27" s="3"/>
      <c r="U27" s="3">
        <v>0</v>
      </c>
      <c r="V27" s="7">
        <v>0</v>
      </c>
      <c r="W27" s="7">
        <v>0</v>
      </c>
      <c r="X27" s="7">
        <v>0</v>
      </c>
      <c r="Y27" s="7" t="s">
        <v>6</v>
      </c>
      <c r="Z27" s="7" t="s">
        <v>6</v>
      </c>
      <c r="AA27" s="7" t="s">
        <v>6</v>
      </c>
      <c r="AB27" s="7" t="s">
        <v>6</v>
      </c>
      <c r="AC27" s="7" t="s">
        <v>6</v>
      </c>
      <c r="AD27" s="7" t="s">
        <v>6</v>
      </c>
      <c r="AE27" s="7" t="s">
        <v>6</v>
      </c>
      <c r="AF27" s="7" t="s">
        <v>6</v>
      </c>
      <c r="AG27" s="7" t="s">
        <v>6</v>
      </c>
      <c r="AH27" s="7" t="s">
        <v>6</v>
      </c>
      <c r="AI27" s="7" t="s">
        <v>6</v>
      </c>
    </row>
    <row r="28" spans="1:35" ht="14.25" customHeight="1" x14ac:dyDescent="0.55000000000000004">
      <c r="A28" s="2" t="s">
        <v>32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Z28" s="4"/>
      <c r="AA28" s="4"/>
      <c r="AC28" s="3"/>
      <c r="AD28" s="3"/>
      <c r="AE28" s="3"/>
    </row>
    <row r="29" spans="1:35" ht="14.25" customHeight="1" x14ac:dyDescent="0.55000000000000004">
      <c r="A29" s="2" t="s">
        <v>26</v>
      </c>
      <c r="B29" s="3"/>
      <c r="C29" s="3"/>
      <c r="D29" s="3"/>
      <c r="E29" s="3"/>
      <c r="F29" s="3"/>
      <c r="G29" s="3"/>
      <c r="H29" s="3"/>
      <c r="I29" s="3">
        <v>21473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Z29" s="4"/>
      <c r="AA29" s="4"/>
      <c r="AC29" s="3"/>
      <c r="AD29" s="3"/>
      <c r="AE29" s="3"/>
    </row>
    <row r="30" spans="1:35" ht="14.25" customHeight="1" x14ac:dyDescent="0.55000000000000004">
      <c r="A30" s="2" t="s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35</v>
      </c>
      <c r="O30" s="3">
        <v>47436</v>
      </c>
      <c r="P30" s="3">
        <v>119205</v>
      </c>
      <c r="Q30" s="3">
        <v>132813</v>
      </c>
      <c r="R30" s="3">
        <v>129897</v>
      </c>
      <c r="S30" s="3">
        <v>150080</v>
      </c>
      <c r="T30" s="7">
        <v>145396</v>
      </c>
      <c r="U30" s="3">
        <v>150400</v>
      </c>
      <c r="V30" s="3">
        <v>151688</v>
      </c>
      <c r="W30" s="3">
        <v>144755</v>
      </c>
      <c r="X30" s="3">
        <v>145342</v>
      </c>
      <c r="Y30" s="3">
        <v>124924</v>
      </c>
      <c r="Z30" s="4">
        <v>102188</v>
      </c>
      <c r="AA30" s="4">
        <v>82029</v>
      </c>
      <c r="AB30" s="3">
        <v>85427</v>
      </c>
      <c r="AC30" s="3">
        <v>84215</v>
      </c>
      <c r="AD30" s="3">
        <v>65993</v>
      </c>
      <c r="AE30" s="3">
        <v>67295</v>
      </c>
      <c r="AF30" s="8">
        <v>659</v>
      </c>
      <c r="AG30" s="8">
        <v>0</v>
      </c>
      <c r="AH30" s="3">
        <v>0</v>
      </c>
      <c r="AI30" s="3">
        <v>0</v>
      </c>
    </row>
    <row r="31" spans="1:35" ht="14.25" customHeight="1" x14ac:dyDescent="0.55000000000000004">
      <c r="A31" s="2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C31" s="3"/>
      <c r="AD31" s="3"/>
      <c r="AE31" s="3"/>
    </row>
    <row r="32" spans="1:35" ht="14.25" customHeight="1" x14ac:dyDescent="0.55000000000000004">
      <c r="A32" s="2" t="s">
        <v>35</v>
      </c>
      <c r="B32" s="3">
        <v>66291</v>
      </c>
      <c r="C32" s="3">
        <v>62754</v>
      </c>
      <c r="D32" s="3">
        <v>68337</v>
      </c>
      <c r="E32" s="3">
        <v>53995</v>
      </c>
      <c r="F32" s="3">
        <v>64567</v>
      </c>
      <c r="G32" s="3">
        <v>59305</v>
      </c>
      <c r="H32" s="3">
        <v>69689</v>
      </c>
      <c r="I32" s="3">
        <v>74632</v>
      </c>
      <c r="J32" s="3">
        <v>78617</v>
      </c>
      <c r="K32" s="3">
        <v>69193</v>
      </c>
      <c r="L32" s="3">
        <v>73535</v>
      </c>
      <c r="M32" s="3">
        <v>70610</v>
      </c>
      <c r="N32" s="3">
        <v>77587</v>
      </c>
      <c r="O32" s="3">
        <v>107920</v>
      </c>
      <c r="P32" s="3">
        <v>123272</v>
      </c>
      <c r="Q32" s="3">
        <v>126123</v>
      </c>
      <c r="R32" s="3">
        <v>105134</v>
      </c>
      <c r="S32" s="3">
        <v>94855</v>
      </c>
      <c r="T32" s="3">
        <v>94236</v>
      </c>
      <c r="U32" s="3">
        <v>94000</v>
      </c>
      <c r="V32" s="3">
        <v>101040</v>
      </c>
      <c r="W32" s="3">
        <v>89236</v>
      </c>
      <c r="X32" s="3">
        <v>94303</v>
      </c>
      <c r="Y32" s="3">
        <v>113818</v>
      </c>
      <c r="Z32" s="4">
        <v>104046</v>
      </c>
      <c r="AA32" s="4">
        <v>99665</v>
      </c>
      <c r="AB32" s="3">
        <v>80560</v>
      </c>
      <c r="AC32" s="3">
        <v>97364</v>
      </c>
      <c r="AD32" s="3">
        <v>107568</v>
      </c>
      <c r="AE32" s="3">
        <v>100409</v>
      </c>
      <c r="AF32" s="3">
        <v>91099</v>
      </c>
      <c r="AG32" s="3">
        <v>83362</v>
      </c>
      <c r="AH32" s="3">
        <v>79666</v>
      </c>
      <c r="AI32" s="3">
        <v>74605</v>
      </c>
    </row>
    <row r="33" spans="1:55" ht="14.25" customHeight="1" x14ac:dyDescent="0.55000000000000004">
      <c r="A33" s="2" t="s">
        <v>36</v>
      </c>
      <c r="B33" s="3">
        <v>23875</v>
      </c>
      <c r="C33" s="3">
        <v>19470</v>
      </c>
      <c r="D33" s="3">
        <v>19681</v>
      </c>
      <c r="E33" s="3">
        <v>16859</v>
      </c>
      <c r="F33" s="3">
        <v>24639</v>
      </c>
      <c r="G33" s="3">
        <v>26421</v>
      </c>
      <c r="H33" s="3">
        <v>28211</v>
      </c>
      <c r="I33" s="3">
        <v>26288</v>
      </c>
      <c r="J33" s="3">
        <v>24273</v>
      </c>
      <c r="K33" s="3">
        <v>19283</v>
      </c>
      <c r="L33" s="3">
        <v>20665</v>
      </c>
      <c r="M33" s="3">
        <v>26182</v>
      </c>
      <c r="N33" s="3">
        <v>24140</v>
      </c>
      <c r="O33" s="3">
        <v>31453</v>
      </c>
      <c r="P33" s="3">
        <v>27188</v>
      </c>
      <c r="Q33" s="3">
        <v>24690</v>
      </c>
      <c r="R33" s="3">
        <v>21974</v>
      </c>
      <c r="S33" s="3">
        <v>21876</v>
      </c>
      <c r="T33" s="3">
        <v>20155</v>
      </c>
      <c r="U33" s="3">
        <v>20000</v>
      </c>
      <c r="V33" s="3">
        <v>19202</v>
      </c>
      <c r="W33" s="3">
        <v>15776</v>
      </c>
      <c r="X33" s="3">
        <v>17557</v>
      </c>
      <c r="Y33" s="3">
        <v>20551</v>
      </c>
      <c r="Z33" s="4">
        <v>22317</v>
      </c>
      <c r="AA33" s="4">
        <v>18518</v>
      </c>
      <c r="AB33" s="4">
        <v>14862</v>
      </c>
      <c r="AC33" s="3">
        <v>13915</v>
      </c>
      <c r="AD33" s="3">
        <v>14068</v>
      </c>
      <c r="AE33" s="3">
        <v>13019</v>
      </c>
      <c r="AF33" s="3">
        <v>17594</v>
      </c>
      <c r="AG33" s="3">
        <v>19989</v>
      </c>
      <c r="AH33" s="3">
        <v>26276</v>
      </c>
      <c r="AI33" s="3">
        <v>20259</v>
      </c>
    </row>
    <row r="34" spans="1:55" ht="14.25" customHeight="1" x14ac:dyDescent="0.55000000000000004">
      <c r="A34" s="2" t="s">
        <v>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Z34" s="4"/>
      <c r="AA34" s="4"/>
      <c r="AC34" s="3"/>
      <c r="AD34" s="3"/>
      <c r="AE34" s="3"/>
    </row>
    <row r="35" spans="1:55" ht="14.25" customHeight="1" x14ac:dyDescent="0.55000000000000004">
      <c r="A35" s="2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Z35" s="4"/>
      <c r="AA35" s="4"/>
      <c r="AC35" s="3"/>
      <c r="AD35" s="3"/>
      <c r="AE35" s="3">
        <v>2267</v>
      </c>
      <c r="AF35" s="3">
        <v>1054</v>
      </c>
      <c r="AG35" s="8">
        <v>0</v>
      </c>
      <c r="AH35" s="8">
        <v>0</v>
      </c>
      <c r="AI35" s="3">
        <v>0</v>
      </c>
    </row>
    <row r="36" spans="1:55" ht="14.25" customHeight="1" x14ac:dyDescent="0.55000000000000004">
      <c r="A36" s="2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Z36" s="4"/>
      <c r="AA36" s="4"/>
      <c r="AC36" s="3"/>
      <c r="AD36" s="3"/>
      <c r="AE36" s="3">
        <v>764</v>
      </c>
      <c r="AF36" s="3">
        <v>192</v>
      </c>
      <c r="AG36" s="8">
        <v>0</v>
      </c>
      <c r="AH36" s="8">
        <v>0</v>
      </c>
      <c r="AI36" s="3">
        <v>0</v>
      </c>
    </row>
    <row r="37" spans="1:55" ht="14.25" customHeight="1" x14ac:dyDescent="0.55000000000000004">
      <c r="A37" s="2" t="s">
        <v>38</v>
      </c>
      <c r="B37" s="4"/>
      <c r="C37" s="3"/>
      <c r="D37" s="4"/>
      <c r="E37" s="4"/>
      <c r="F37" s="4"/>
      <c r="G37" s="3"/>
      <c r="H37" s="4"/>
      <c r="I37" s="4"/>
      <c r="J37" s="4"/>
      <c r="K37" s="3"/>
      <c r="L37" s="4"/>
      <c r="M37" s="4"/>
      <c r="N37" s="4"/>
      <c r="O37" s="3"/>
      <c r="P37" s="4"/>
      <c r="Q37" s="4"/>
      <c r="R37" s="4"/>
      <c r="S37" s="3"/>
      <c r="T37" s="4"/>
      <c r="U37" s="4"/>
      <c r="V37" s="4"/>
      <c r="W37" s="3"/>
      <c r="X37" s="4"/>
      <c r="Y37" s="4"/>
      <c r="Z37" s="4"/>
      <c r="AA37" s="3"/>
      <c r="AB37" s="4"/>
      <c r="AC37" s="3"/>
      <c r="AD37" s="3"/>
      <c r="AE37" s="3">
        <v>7</v>
      </c>
      <c r="AF37" s="11">
        <v>473</v>
      </c>
      <c r="AG37" s="4">
        <v>748</v>
      </c>
      <c r="AH37" s="4">
        <v>855</v>
      </c>
      <c r="AI37" s="14">
        <v>1468</v>
      </c>
      <c r="AJ37" s="4"/>
      <c r="AK37" s="4"/>
      <c r="AL37" s="4"/>
      <c r="AM37" s="3"/>
      <c r="AN37" s="4"/>
      <c r="AO37" s="4"/>
      <c r="AP37" s="4"/>
      <c r="AQ37" s="3"/>
      <c r="AR37" s="4"/>
      <c r="AS37" s="4"/>
      <c r="AT37" s="4"/>
      <c r="AU37" s="3"/>
      <c r="AV37" s="4"/>
      <c r="AW37" s="4"/>
      <c r="AX37" s="4"/>
      <c r="AY37" s="3"/>
      <c r="AZ37" s="4"/>
      <c r="BA37" s="4"/>
      <c r="BB37" s="4"/>
      <c r="BC37" s="3"/>
    </row>
    <row r="38" spans="1:55" ht="14.25" customHeight="1" x14ac:dyDescent="0.55000000000000004">
      <c r="A38" s="2" t="s">
        <v>39</v>
      </c>
      <c r="B38" s="3">
        <v>25980</v>
      </c>
      <c r="C38" s="3">
        <v>29246</v>
      </c>
      <c r="D38" s="3">
        <v>37176</v>
      </c>
      <c r="E38" s="3">
        <v>42249</v>
      </c>
      <c r="F38" s="3">
        <v>50645</v>
      </c>
      <c r="G38" s="3">
        <v>36889</v>
      </c>
      <c r="H38" s="3">
        <v>32285</v>
      </c>
      <c r="I38" s="3">
        <v>23208</v>
      </c>
      <c r="J38" s="3">
        <v>42139</v>
      </c>
      <c r="K38" s="3">
        <v>57700</v>
      </c>
      <c r="L38" s="3">
        <v>66128</v>
      </c>
      <c r="M38" s="3">
        <v>81245</v>
      </c>
      <c r="N38" s="3">
        <v>81084</v>
      </c>
      <c r="O38" s="3">
        <v>79349</v>
      </c>
      <c r="P38" s="3">
        <v>104767</v>
      </c>
      <c r="Q38" s="3">
        <v>114886</v>
      </c>
      <c r="R38" s="3">
        <v>132249</v>
      </c>
      <c r="S38" s="3">
        <v>118766</v>
      </c>
      <c r="T38" s="3">
        <v>118263</v>
      </c>
      <c r="U38" s="3">
        <v>80857</v>
      </c>
      <c r="V38" s="3">
        <v>104494</v>
      </c>
      <c r="W38" s="3">
        <v>90834</v>
      </c>
      <c r="X38" s="3">
        <v>74157</v>
      </c>
      <c r="Y38" s="4">
        <v>65348.47</v>
      </c>
      <c r="Z38" s="4">
        <f>AVERAGE(B38:Y38)</f>
        <v>70414.35291666667</v>
      </c>
      <c r="AA38" s="8">
        <v>0</v>
      </c>
      <c r="AB38" s="8">
        <v>0</v>
      </c>
      <c r="AC38" s="3">
        <v>0</v>
      </c>
      <c r="AD38" s="3">
        <v>0</v>
      </c>
      <c r="AE38" s="3">
        <v>0</v>
      </c>
      <c r="AF38" s="3">
        <v>0</v>
      </c>
      <c r="AG38" s="8">
        <v>0</v>
      </c>
      <c r="AH38" s="8">
        <v>0</v>
      </c>
      <c r="AI38" s="3">
        <v>0</v>
      </c>
    </row>
    <row r="39" spans="1:55" ht="14.25" customHeight="1" x14ac:dyDescent="0.55000000000000004">
      <c r="A39" s="15" t="s">
        <v>40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  <c r="AC39" s="3"/>
      <c r="AD39" s="3">
        <v>11079</v>
      </c>
      <c r="AE39" s="3">
        <v>8500</v>
      </c>
      <c r="AF39" s="3">
        <v>0</v>
      </c>
      <c r="AG39" s="8">
        <v>0</v>
      </c>
      <c r="AH39" s="8">
        <v>0</v>
      </c>
      <c r="AI39" s="3">
        <v>0</v>
      </c>
    </row>
    <row r="40" spans="1:55" ht="14.25" customHeight="1" x14ac:dyDescent="0.55000000000000004">
      <c r="A40" s="15" t="s">
        <v>41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  <c r="AC40" s="3"/>
      <c r="AD40" s="3">
        <v>37119</v>
      </c>
      <c r="AE40" s="3">
        <v>3000</v>
      </c>
      <c r="AF40" s="3">
        <v>0</v>
      </c>
      <c r="AG40" s="8">
        <v>0</v>
      </c>
      <c r="AH40" s="8">
        <v>0</v>
      </c>
      <c r="AI40" s="3">
        <v>0</v>
      </c>
    </row>
    <row r="41" spans="1:55" ht="14.25" customHeight="1" x14ac:dyDescent="0.55000000000000004">
      <c r="A41" s="2" t="s">
        <v>42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  <c r="AA41" s="4">
        <v>4000</v>
      </c>
      <c r="AB41" s="4">
        <v>8478</v>
      </c>
      <c r="AC41" s="3">
        <v>2450</v>
      </c>
      <c r="AD41" s="3">
        <v>1956</v>
      </c>
      <c r="AE41" s="3">
        <v>4030</v>
      </c>
      <c r="AF41" s="4">
        <v>40544</v>
      </c>
      <c r="AG41" s="4">
        <v>75718</v>
      </c>
      <c r="AH41" s="3">
        <v>0</v>
      </c>
      <c r="AI41" s="3">
        <v>7944</v>
      </c>
    </row>
    <row r="42" spans="1:55" ht="14.25" customHeight="1" x14ac:dyDescent="0.55000000000000004">
      <c r="A42" s="2" t="s">
        <v>43</v>
      </c>
      <c r="B42" s="4"/>
      <c r="C42" s="3"/>
      <c r="D42" s="4"/>
      <c r="E42" s="4"/>
      <c r="F42" s="4"/>
      <c r="G42" s="3"/>
      <c r="H42" s="4"/>
      <c r="I42" s="4"/>
      <c r="J42" s="4"/>
      <c r="K42" s="3"/>
      <c r="L42" s="4"/>
      <c r="M42" s="4"/>
      <c r="N42" s="4"/>
      <c r="O42" s="3"/>
      <c r="P42" s="4"/>
      <c r="Q42" s="4"/>
      <c r="R42" s="4"/>
      <c r="S42" s="3"/>
      <c r="T42" s="4"/>
      <c r="U42" s="4"/>
      <c r="V42" s="4"/>
      <c r="W42" s="3"/>
      <c r="X42" s="4"/>
      <c r="Y42" s="4"/>
      <c r="Z42" s="4"/>
      <c r="AA42" s="3"/>
      <c r="AB42" s="4"/>
      <c r="AC42" s="3">
        <v>2216</v>
      </c>
      <c r="AD42" s="3">
        <v>3456</v>
      </c>
      <c r="AE42" s="3">
        <v>0</v>
      </c>
      <c r="AF42" s="4">
        <v>0</v>
      </c>
      <c r="AG42" s="4">
        <v>0</v>
      </c>
      <c r="AH42" s="4">
        <v>0</v>
      </c>
      <c r="AI42" s="3">
        <v>0</v>
      </c>
      <c r="AJ42" s="4"/>
      <c r="AK42" s="4"/>
      <c r="AL42" s="4"/>
      <c r="AM42" s="3"/>
      <c r="AN42" s="4"/>
      <c r="AO42" s="4"/>
      <c r="AP42" s="4"/>
      <c r="AQ42" s="3"/>
      <c r="AR42" s="4"/>
      <c r="AS42" s="4"/>
      <c r="AT42" s="4"/>
      <c r="AU42" s="16"/>
      <c r="AV42" s="4"/>
      <c r="AW42" s="17"/>
      <c r="AX42" s="17"/>
      <c r="AY42" s="18"/>
      <c r="AZ42" s="4"/>
      <c r="BA42" s="17"/>
      <c r="BB42" s="17"/>
      <c r="BC42" s="18"/>
    </row>
    <row r="43" spans="1:55" ht="14.25" hidden="1" customHeight="1" x14ac:dyDescent="0.55000000000000004">
      <c r="A43" s="19" t="s">
        <v>44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>
        <v>389538</v>
      </c>
      <c r="X43" s="21">
        <v>501385</v>
      </c>
      <c r="Y43" s="21">
        <v>662087</v>
      </c>
      <c r="Z43" s="21">
        <v>730632</v>
      </c>
      <c r="AA43" s="21">
        <v>796055</v>
      </c>
      <c r="AB43" s="21">
        <v>777751</v>
      </c>
      <c r="AC43" s="3">
        <v>696004</v>
      </c>
      <c r="AD43" s="3">
        <v>548749</v>
      </c>
      <c r="AE43" s="21"/>
      <c r="AF43" s="19"/>
      <c r="AG43" s="22"/>
      <c r="AH43" s="22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</row>
    <row r="44" spans="1:55" ht="14.25" hidden="1" customHeight="1" x14ac:dyDescent="0.55000000000000004">
      <c r="A44" s="19" t="s">
        <v>45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3"/>
      <c r="AD44" s="3"/>
      <c r="AE44" s="21"/>
      <c r="AF44" s="19"/>
      <c r="AG44" s="4">
        <f>112506+183181</f>
        <v>295687</v>
      </c>
      <c r="AH44" s="22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</row>
    <row r="45" spans="1:55" ht="14.25" customHeight="1" x14ac:dyDescent="0.55000000000000004">
      <c r="A45" s="2" t="s">
        <v>46</v>
      </c>
      <c r="B45" s="7" t="s">
        <v>14</v>
      </c>
      <c r="C45" s="7" t="s">
        <v>6</v>
      </c>
      <c r="D45" s="7" t="s">
        <v>6</v>
      </c>
      <c r="E45" s="7" t="s">
        <v>6</v>
      </c>
      <c r="F45" s="7">
        <v>248705</v>
      </c>
      <c r="G45" s="7">
        <v>320000</v>
      </c>
      <c r="H45" s="7">
        <v>258721</v>
      </c>
      <c r="I45" s="7">
        <v>432290</v>
      </c>
      <c r="J45" s="7">
        <v>434198</v>
      </c>
      <c r="K45" s="7">
        <v>429230</v>
      </c>
      <c r="L45" s="7">
        <v>482000</v>
      </c>
      <c r="M45" s="7">
        <v>500441</v>
      </c>
      <c r="N45" s="7">
        <v>552000</v>
      </c>
      <c r="O45" s="7">
        <v>567000</v>
      </c>
      <c r="P45" s="7">
        <v>717000</v>
      </c>
      <c r="Q45" s="7">
        <v>670000</v>
      </c>
      <c r="R45" s="7">
        <v>576000</v>
      </c>
      <c r="S45" s="7">
        <v>665000</v>
      </c>
      <c r="T45" s="7">
        <v>642000</v>
      </c>
      <c r="U45" s="7">
        <v>720000</v>
      </c>
      <c r="V45" s="7">
        <v>792000</v>
      </c>
      <c r="W45" s="7">
        <v>738000</v>
      </c>
      <c r="X45" s="7">
        <v>725000</v>
      </c>
      <c r="Y45" s="7">
        <v>717612</v>
      </c>
      <c r="Z45" s="4">
        <v>689947</v>
      </c>
      <c r="AA45" s="4">
        <v>614980</v>
      </c>
      <c r="AB45" s="4">
        <v>698590</v>
      </c>
      <c r="AC45" s="3">
        <v>735205</v>
      </c>
      <c r="AD45" s="3">
        <v>1015205</v>
      </c>
      <c r="AE45" s="3">
        <v>901797</v>
      </c>
      <c r="AF45" s="3">
        <v>886333</v>
      </c>
      <c r="AG45" s="4">
        <v>794042</v>
      </c>
      <c r="AH45" s="3">
        <v>918351</v>
      </c>
      <c r="AI45" s="3">
        <v>1009993</v>
      </c>
    </row>
    <row r="46" spans="1:55" ht="14.25" customHeight="1" x14ac:dyDescent="0.55000000000000004">
      <c r="A46" s="2" t="s">
        <v>47</v>
      </c>
      <c r="B46" s="3">
        <f>SUM(B47:B48)</f>
        <v>111780</v>
      </c>
      <c r="C46" s="3">
        <f t="shared" ref="C46:S46" si="3">SUM(C47:C50)</f>
        <v>98222</v>
      </c>
      <c r="D46" s="3">
        <f t="shared" si="3"/>
        <v>70431</v>
      </c>
      <c r="E46" s="3">
        <f t="shared" si="3"/>
        <v>85211</v>
      </c>
      <c r="F46" s="3">
        <f t="shared" si="3"/>
        <v>62932</v>
      </c>
      <c r="G46" s="3">
        <f t="shared" si="3"/>
        <v>65370</v>
      </c>
      <c r="H46" s="3">
        <f t="shared" si="3"/>
        <v>45265</v>
      </c>
      <c r="I46" s="3">
        <f t="shared" si="3"/>
        <v>58132</v>
      </c>
      <c r="J46" s="3">
        <f t="shared" si="3"/>
        <v>73163</v>
      </c>
      <c r="K46" s="3">
        <f t="shared" si="3"/>
        <v>73540</v>
      </c>
      <c r="L46" s="3">
        <f t="shared" si="3"/>
        <v>41009</v>
      </c>
      <c r="M46" s="3">
        <f t="shared" si="3"/>
        <v>75650</v>
      </c>
      <c r="N46" s="3">
        <f t="shared" si="3"/>
        <v>70000</v>
      </c>
      <c r="O46" s="3">
        <f t="shared" si="3"/>
        <v>116526</v>
      </c>
      <c r="P46" s="3">
        <f t="shared" si="3"/>
        <v>85374</v>
      </c>
      <c r="Q46" s="3">
        <f t="shared" si="3"/>
        <v>89726</v>
      </c>
      <c r="R46" s="3">
        <f t="shared" si="3"/>
        <v>88045</v>
      </c>
      <c r="S46" s="3">
        <f t="shared" si="3"/>
        <v>95809</v>
      </c>
      <c r="T46" s="3">
        <v>90000</v>
      </c>
      <c r="U46" s="3">
        <f t="shared" ref="U46:V46" si="4">SUM(U47:U50)</f>
        <v>79150</v>
      </c>
      <c r="V46" s="3">
        <f t="shared" si="4"/>
        <v>676019</v>
      </c>
      <c r="W46" s="3">
        <v>525317</v>
      </c>
      <c r="X46" s="3">
        <v>85000</v>
      </c>
      <c r="Y46" s="3">
        <v>109373</v>
      </c>
      <c r="Z46" s="4">
        <v>107458</v>
      </c>
      <c r="AA46" s="4">
        <v>118000</v>
      </c>
      <c r="AB46" s="3">
        <v>136949</v>
      </c>
      <c r="AC46" s="3">
        <v>131381</v>
      </c>
      <c r="AD46" s="8" t="s">
        <v>48</v>
      </c>
      <c r="AE46" s="8" t="s">
        <v>48</v>
      </c>
      <c r="AF46" s="4"/>
    </row>
    <row r="47" spans="1:55" ht="14.25" customHeight="1" x14ac:dyDescent="0.55000000000000004">
      <c r="A47" s="2" t="s">
        <v>49</v>
      </c>
      <c r="B47" s="3">
        <v>110800</v>
      </c>
      <c r="C47" s="3">
        <v>90727</v>
      </c>
      <c r="D47" s="3">
        <v>62600</v>
      </c>
      <c r="E47" s="3">
        <v>80000</v>
      </c>
      <c r="F47" s="3">
        <v>58930</v>
      </c>
      <c r="G47" s="3">
        <v>60000</v>
      </c>
      <c r="H47" s="3">
        <v>43550</v>
      </c>
      <c r="I47" s="3">
        <v>47270</v>
      </c>
      <c r="J47" s="3">
        <v>61915</v>
      </c>
      <c r="K47" s="3">
        <v>60100</v>
      </c>
      <c r="L47" s="3">
        <v>32077</v>
      </c>
      <c r="M47" s="3">
        <v>58000</v>
      </c>
      <c r="N47" s="3">
        <v>54729</v>
      </c>
      <c r="O47" s="3">
        <v>84818</v>
      </c>
      <c r="P47" s="3">
        <v>62583</v>
      </c>
      <c r="Q47" s="3">
        <v>66994</v>
      </c>
      <c r="R47" s="3">
        <v>61423</v>
      </c>
      <c r="S47" s="3">
        <v>66585</v>
      </c>
      <c r="T47" s="23" t="s">
        <v>48</v>
      </c>
      <c r="U47" s="3">
        <v>61800</v>
      </c>
      <c r="V47" s="7">
        <v>651219</v>
      </c>
      <c r="W47" s="7">
        <v>516417</v>
      </c>
      <c r="X47" s="23" t="s">
        <v>10</v>
      </c>
      <c r="Y47" s="23" t="s">
        <v>10</v>
      </c>
      <c r="Z47" s="4"/>
      <c r="AA47" s="4"/>
      <c r="AC47" s="3">
        <v>114350</v>
      </c>
      <c r="AD47" s="3">
        <v>124520</v>
      </c>
      <c r="AE47" s="3">
        <v>67871</v>
      </c>
      <c r="AF47" s="3">
        <v>83589</v>
      </c>
      <c r="AG47" s="4">
        <v>112019</v>
      </c>
      <c r="AH47" s="3">
        <v>81131.69</v>
      </c>
      <c r="AI47" s="3">
        <v>122729</v>
      </c>
    </row>
    <row r="48" spans="1:55" ht="14.25" customHeight="1" x14ac:dyDescent="0.55000000000000004">
      <c r="A48" s="2" t="s">
        <v>50</v>
      </c>
      <c r="B48" s="3">
        <v>980</v>
      </c>
      <c r="C48" s="3">
        <v>1065</v>
      </c>
      <c r="D48" s="3">
        <v>1153</v>
      </c>
      <c r="E48" s="3">
        <v>1200</v>
      </c>
      <c r="F48" s="3">
        <v>800</v>
      </c>
      <c r="G48" s="3">
        <v>1670</v>
      </c>
      <c r="H48" s="3">
        <v>1715</v>
      </c>
      <c r="I48" s="3">
        <v>5854</v>
      </c>
      <c r="J48" s="3">
        <v>5223</v>
      </c>
      <c r="K48" s="3">
        <v>7220</v>
      </c>
      <c r="L48" s="3">
        <v>4347</v>
      </c>
      <c r="M48" s="3">
        <v>11250</v>
      </c>
      <c r="N48" s="3">
        <v>9640</v>
      </c>
      <c r="O48" s="3">
        <v>11099</v>
      </c>
      <c r="P48" s="3">
        <v>11384</v>
      </c>
      <c r="Q48" s="3">
        <v>10135</v>
      </c>
      <c r="R48" s="3">
        <v>12285</v>
      </c>
      <c r="S48" s="3">
        <v>13317</v>
      </c>
      <c r="T48" s="7" t="s">
        <v>48</v>
      </c>
      <c r="U48" s="7">
        <v>9000</v>
      </c>
      <c r="V48" s="7">
        <v>13200</v>
      </c>
      <c r="W48" s="7">
        <v>8900</v>
      </c>
      <c r="X48" s="23" t="s">
        <v>10</v>
      </c>
      <c r="Y48" s="23" t="s">
        <v>10</v>
      </c>
      <c r="Z48" s="4"/>
      <c r="AA48" s="4"/>
      <c r="AC48" s="3">
        <v>12719</v>
      </c>
      <c r="AD48" s="3">
        <v>7000</v>
      </c>
      <c r="AE48" s="3">
        <v>10426</v>
      </c>
      <c r="AF48" s="3">
        <v>14030</v>
      </c>
      <c r="AG48" s="4">
        <v>16979</v>
      </c>
      <c r="AH48" s="3">
        <v>19080.45</v>
      </c>
      <c r="AI48" s="3">
        <v>17195</v>
      </c>
    </row>
    <row r="49" spans="1:55" ht="14.25" customHeight="1" x14ac:dyDescent="0.55000000000000004">
      <c r="A49" s="2" t="s">
        <v>51</v>
      </c>
      <c r="B49" s="7" t="s">
        <v>14</v>
      </c>
      <c r="C49" s="3">
        <v>6430</v>
      </c>
      <c r="D49" s="3">
        <v>6678</v>
      </c>
      <c r="E49" s="3">
        <v>4011</v>
      </c>
      <c r="F49" s="3">
        <v>3202</v>
      </c>
      <c r="G49" s="3">
        <v>3700</v>
      </c>
      <c r="H49" s="7" t="s">
        <v>6</v>
      </c>
      <c r="I49" s="3">
        <v>5008</v>
      </c>
      <c r="J49" s="3">
        <v>6025</v>
      </c>
      <c r="K49" s="3">
        <v>6220</v>
      </c>
      <c r="L49" s="3">
        <v>4585</v>
      </c>
      <c r="M49" s="3">
        <v>6400</v>
      </c>
      <c r="N49" s="3">
        <v>5631</v>
      </c>
      <c r="O49" s="3">
        <v>11421</v>
      </c>
      <c r="P49" s="3">
        <v>7069</v>
      </c>
      <c r="Q49" s="3">
        <v>7399</v>
      </c>
      <c r="R49" s="3">
        <v>9072</v>
      </c>
      <c r="S49" s="3">
        <v>10200</v>
      </c>
      <c r="T49" s="7" t="s">
        <v>48</v>
      </c>
      <c r="U49" s="3">
        <v>4950</v>
      </c>
      <c r="V49" s="7">
        <v>10300</v>
      </c>
      <c r="W49" s="7" t="s">
        <v>6</v>
      </c>
      <c r="X49" s="23" t="s">
        <v>10</v>
      </c>
      <c r="Y49" s="23" t="s">
        <v>10</v>
      </c>
      <c r="Z49" s="4"/>
      <c r="AA49" s="4"/>
      <c r="AC49" s="3">
        <v>3480</v>
      </c>
      <c r="AD49" s="3">
        <v>3585</v>
      </c>
      <c r="AE49" s="3">
        <v>3093</v>
      </c>
      <c r="AF49" s="3">
        <v>630</v>
      </c>
      <c r="AG49" s="4">
        <v>2939</v>
      </c>
      <c r="AH49" s="3">
        <v>533.11</v>
      </c>
      <c r="AI49" s="3">
        <v>503</v>
      </c>
    </row>
    <row r="50" spans="1:55" ht="14.25" customHeight="1" x14ac:dyDescent="0.55000000000000004">
      <c r="A50" s="2" t="s">
        <v>52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9188</v>
      </c>
      <c r="P50" s="3">
        <v>4338</v>
      </c>
      <c r="Q50" s="3">
        <v>5198</v>
      </c>
      <c r="R50" s="3">
        <v>5265</v>
      </c>
      <c r="S50" s="3">
        <v>5707</v>
      </c>
      <c r="T50" s="3"/>
      <c r="U50" s="3">
        <v>3400</v>
      </c>
      <c r="V50" s="7">
        <v>1300</v>
      </c>
      <c r="W50" s="7" t="s">
        <v>6</v>
      </c>
      <c r="X50" s="3"/>
      <c r="Z50" s="4"/>
      <c r="AA50" s="4"/>
      <c r="AC50" s="3">
        <v>832</v>
      </c>
      <c r="AD50" s="3">
        <v>843</v>
      </c>
      <c r="AE50" s="3">
        <v>167</v>
      </c>
      <c r="AF50" s="3">
        <v>3290</v>
      </c>
      <c r="AG50" s="4">
        <v>698</v>
      </c>
      <c r="AH50" s="3">
        <v>3352.37</v>
      </c>
      <c r="AI50" s="3">
        <v>4146</v>
      </c>
    </row>
    <row r="51" spans="1:55" ht="14.25" customHeight="1" x14ac:dyDescent="0.55000000000000004">
      <c r="A51" s="2" t="s">
        <v>53</v>
      </c>
      <c r="B51" s="4"/>
      <c r="C51" s="3"/>
      <c r="D51" s="4"/>
      <c r="E51" s="4"/>
      <c r="F51" s="4"/>
      <c r="G51" s="3"/>
      <c r="H51" s="4"/>
      <c r="I51" s="4"/>
      <c r="J51" s="4"/>
      <c r="K51" s="3"/>
      <c r="L51" s="4"/>
      <c r="M51" s="4"/>
      <c r="N51" s="4"/>
      <c r="O51" s="3"/>
      <c r="P51" s="4"/>
      <c r="Q51" s="4"/>
      <c r="R51" s="4"/>
      <c r="S51" s="3"/>
      <c r="T51" s="4"/>
      <c r="U51" s="4"/>
      <c r="V51" s="4"/>
      <c r="W51" s="3"/>
      <c r="X51" s="4"/>
      <c r="Y51" s="4"/>
      <c r="Z51" s="4"/>
      <c r="AA51" s="3"/>
      <c r="AB51" s="4"/>
      <c r="AC51" s="3"/>
      <c r="AD51" s="3">
        <v>70650</v>
      </c>
      <c r="AE51" s="3">
        <v>58053</v>
      </c>
      <c r="AF51" s="11" t="s">
        <v>10</v>
      </c>
      <c r="AG51" s="4" t="s">
        <v>10</v>
      </c>
      <c r="AH51" s="4">
        <v>0</v>
      </c>
      <c r="AI51" s="3">
        <v>0</v>
      </c>
      <c r="AJ51" s="4"/>
      <c r="AK51" s="4"/>
      <c r="AL51" s="4"/>
      <c r="AM51" s="3"/>
      <c r="AN51" s="4"/>
      <c r="AO51" s="4"/>
      <c r="AP51" s="4"/>
      <c r="AQ51" s="3"/>
      <c r="AR51" s="4"/>
      <c r="AS51" s="4"/>
      <c r="AT51" s="4"/>
      <c r="AU51" s="3"/>
      <c r="AV51" s="4"/>
      <c r="AW51" s="4"/>
      <c r="AX51" s="4"/>
      <c r="AY51" s="3"/>
      <c r="AZ51" s="4"/>
      <c r="BA51" s="4"/>
      <c r="BB51" s="4"/>
      <c r="BC51" s="3"/>
    </row>
    <row r="52" spans="1:55" ht="14.25" customHeight="1" x14ac:dyDescent="0.55000000000000004"/>
    <row r="53" spans="1:55" ht="14.25" customHeight="1" x14ac:dyDescent="0.55000000000000004">
      <c r="A53" s="24" t="s">
        <v>54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Z53" s="4"/>
      <c r="AA53" s="4"/>
      <c r="AD53" s="3"/>
      <c r="AE53" s="3"/>
    </row>
    <row r="54" spans="1:55" ht="14.25" customHeight="1" x14ac:dyDescent="0.5500000000000000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4"/>
      <c r="AA54" s="4"/>
      <c r="AD54" s="3"/>
      <c r="AE54" s="3"/>
    </row>
    <row r="55" spans="1:55" ht="14.25" customHeight="1" x14ac:dyDescent="0.55000000000000004">
      <c r="Z55" s="4"/>
      <c r="AA55" s="4"/>
      <c r="AD55" s="3"/>
      <c r="AE55" s="3"/>
    </row>
    <row r="56" spans="1:55" ht="14.25" customHeight="1" x14ac:dyDescent="0.55000000000000004">
      <c r="A56" s="8" t="s">
        <v>55</v>
      </c>
      <c r="Z56" s="4"/>
      <c r="AA56" s="4"/>
      <c r="AD56" s="3"/>
      <c r="AE56" s="3"/>
    </row>
    <row r="57" spans="1:55" ht="14.25" customHeight="1" x14ac:dyDescent="0.55000000000000004">
      <c r="A57" s="8" t="s">
        <v>56</v>
      </c>
      <c r="Z57" s="4"/>
      <c r="AA57" s="4"/>
      <c r="AD57" s="3"/>
      <c r="AE57" s="3"/>
    </row>
    <row r="58" spans="1:55" ht="14.25" customHeight="1" x14ac:dyDescent="0.55000000000000004">
      <c r="Z58" s="4"/>
      <c r="AA58" s="4"/>
      <c r="AD58" s="3"/>
      <c r="AE58" s="3"/>
    </row>
    <row r="59" spans="1:55" ht="14.25" customHeight="1" x14ac:dyDescent="0.55000000000000004">
      <c r="Z59" s="4"/>
      <c r="AA59" s="4"/>
      <c r="AD59" s="3"/>
      <c r="AE59" s="3"/>
    </row>
    <row r="60" spans="1:55" ht="14.25" customHeight="1" x14ac:dyDescent="0.55000000000000004">
      <c r="Z60" s="4"/>
      <c r="AA60" s="4"/>
      <c r="AD60" s="3"/>
      <c r="AE60" s="3"/>
    </row>
    <row r="61" spans="1:55" ht="14.25" customHeight="1" x14ac:dyDescent="0.55000000000000004">
      <c r="AA61" s="4"/>
      <c r="AD61" s="3"/>
      <c r="AE61" s="3"/>
    </row>
    <row r="62" spans="1:55" ht="14.25" customHeight="1" x14ac:dyDescent="0.55000000000000004">
      <c r="AA62" s="4"/>
      <c r="AD62" s="3"/>
      <c r="AE62" s="3"/>
    </row>
    <row r="63" spans="1:55" ht="14.25" customHeight="1" x14ac:dyDescent="0.55000000000000004">
      <c r="AA63" s="4"/>
      <c r="AD63" s="3"/>
      <c r="AE63" s="3"/>
    </row>
    <row r="64" spans="1:55" ht="14.25" customHeight="1" x14ac:dyDescent="0.55000000000000004">
      <c r="AA64" s="4"/>
      <c r="AD64" s="3"/>
      <c r="AE64" s="3"/>
    </row>
    <row r="65" spans="27:27" ht="14.25" customHeight="1" x14ac:dyDescent="0.55000000000000004">
      <c r="AA65" s="4"/>
    </row>
    <row r="66" spans="27:27" ht="14.25" customHeight="1" x14ac:dyDescent="0.55000000000000004">
      <c r="AA66" s="4"/>
    </row>
    <row r="67" spans="27:27" ht="14.25" customHeight="1" x14ac:dyDescent="0.55000000000000004"/>
    <row r="68" spans="27:27" ht="14.25" customHeight="1" x14ac:dyDescent="0.55000000000000004"/>
    <row r="69" spans="27:27" ht="14.25" customHeight="1" x14ac:dyDescent="0.55000000000000004"/>
    <row r="70" spans="27:27" ht="14.25" customHeight="1" x14ac:dyDescent="0.55000000000000004"/>
    <row r="71" spans="27:27" ht="14.25" customHeight="1" x14ac:dyDescent="0.55000000000000004"/>
    <row r="72" spans="27:27" ht="14.25" customHeight="1" x14ac:dyDescent="0.55000000000000004"/>
    <row r="73" spans="27:27" ht="14.25" customHeight="1" x14ac:dyDescent="0.55000000000000004"/>
    <row r="74" spans="27:27" ht="14.25" customHeight="1" x14ac:dyDescent="0.55000000000000004"/>
    <row r="75" spans="27:27" ht="14.25" customHeight="1" x14ac:dyDescent="0.55000000000000004"/>
    <row r="76" spans="27:27" ht="14.25" customHeight="1" x14ac:dyDescent="0.55000000000000004"/>
    <row r="77" spans="27:27" ht="14.25" customHeight="1" x14ac:dyDescent="0.55000000000000004"/>
    <row r="78" spans="27:27" ht="14.25" customHeight="1" x14ac:dyDescent="0.55000000000000004"/>
    <row r="79" spans="27:27" ht="14.25" customHeight="1" x14ac:dyDescent="0.55000000000000004"/>
    <row r="80" spans="27:27" ht="14.25" customHeight="1" x14ac:dyDescent="0.55000000000000004"/>
    <row r="81" ht="14.25" customHeight="1" x14ac:dyDescent="0.55000000000000004"/>
    <row r="82" ht="14.25" customHeight="1" x14ac:dyDescent="0.55000000000000004"/>
    <row r="83" ht="14.25" customHeight="1" x14ac:dyDescent="0.55000000000000004"/>
    <row r="84" ht="14.25" customHeight="1" x14ac:dyDescent="0.55000000000000004"/>
    <row r="85" ht="14.25" customHeight="1" x14ac:dyDescent="0.55000000000000004"/>
    <row r="86" ht="14.25" customHeight="1" x14ac:dyDescent="0.55000000000000004"/>
    <row r="87" ht="14.25" customHeight="1" x14ac:dyDescent="0.55000000000000004"/>
    <row r="88" ht="14.25" customHeight="1" x14ac:dyDescent="0.55000000000000004"/>
    <row r="89" ht="14.25" customHeight="1" x14ac:dyDescent="0.55000000000000004"/>
    <row r="90" ht="14.25" customHeight="1" x14ac:dyDescent="0.55000000000000004"/>
    <row r="91" ht="14.25" customHeight="1" x14ac:dyDescent="0.55000000000000004"/>
    <row r="92" ht="14.25" customHeight="1" x14ac:dyDescent="0.55000000000000004"/>
    <row r="93" ht="14.25" customHeight="1" x14ac:dyDescent="0.55000000000000004"/>
    <row r="94" ht="14.25" customHeight="1" x14ac:dyDescent="0.55000000000000004"/>
    <row r="95" ht="14.25" customHeight="1" x14ac:dyDescent="0.55000000000000004"/>
    <row r="96" ht="14.25" customHeight="1" x14ac:dyDescent="0.55000000000000004"/>
    <row r="97" ht="14.25" customHeight="1" x14ac:dyDescent="0.55000000000000004"/>
    <row r="98" ht="14.25" customHeight="1" x14ac:dyDescent="0.55000000000000004"/>
    <row r="99" ht="14.25" customHeight="1" x14ac:dyDescent="0.55000000000000004"/>
    <row r="100" ht="14.25" customHeight="1" x14ac:dyDescent="0.55000000000000004"/>
    <row r="101" ht="14.25" customHeight="1" x14ac:dyDescent="0.55000000000000004"/>
    <row r="102" ht="14.25" customHeight="1" x14ac:dyDescent="0.55000000000000004"/>
    <row r="103" ht="14.25" customHeight="1" x14ac:dyDescent="0.55000000000000004"/>
    <row r="104" ht="14.25" customHeight="1" x14ac:dyDescent="0.55000000000000004"/>
    <row r="105" ht="14.25" customHeight="1" x14ac:dyDescent="0.55000000000000004"/>
    <row r="106" ht="14.25" customHeight="1" x14ac:dyDescent="0.55000000000000004"/>
    <row r="107" ht="14.25" customHeight="1" x14ac:dyDescent="0.55000000000000004"/>
    <row r="108" ht="14.25" customHeight="1" x14ac:dyDescent="0.55000000000000004"/>
    <row r="109" ht="14.25" customHeight="1" x14ac:dyDescent="0.55000000000000004"/>
    <row r="110" ht="14.25" customHeight="1" x14ac:dyDescent="0.55000000000000004"/>
    <row r="111" ht="14.25" customHeight="1" x14ac:dyDescent="0.55000000000000004"/>
    <row r="112" ht="14.25" customHeight="1" x14ac:dyDescent="0.55000000000000004"/>
    <row r="113" ht="14.25" customHeight="1" x14ac:dyDescent="0.55000000000000004"/>
    <row r="114" ht="14.25" customHeight="1" x14ac:dyDescent="0.55000000000000004"/>
    <row r="115" ht="14.25" customHeight="1" x14ac:dyDescent="0.55000000000000004"/>
    <row r="116" ht="14.25" customHeight="1" x14ac:dyDescent="0.55000000000000004"/>
    <row r="117" ht="14.25" customHeight="1" x14ac:dyDescent="0.55000000000000004"/>
    <row r="118" ht="14.25" customHeight="1" x14ac:dyDescent="0.55000000000000004"/>
    <row r="119" ht="14.25" customHeight="1" x14ac:dyDescent="0.55000000000000004"/>
    <row r="120" ht="14.25" customHeight="1" x14ac:dyDescent="0.55000000000000004"/>
    <row r="121" ht="14.25" customHeight="1" x14ac:dyDescent="0.55000000000000004"/>
    <row r="122" ht="14.25" customHeight="1" x14ac:dyDescent="0.55000000000000004"/>
    <row r="123" ht="14.25" customHeight="1" x14ac:dyDescent="0.55000000000000004"/>
    <row r="124" ht="14.25" customHeight="1" x14ac:dyDescent="0.55000000000000004"/>
    <row r="125" ht="14.25" customHeight="1" x14ac:dyDescent="0.55000000000000004"/>
    <row r="126" ht="14.25" customHeight="1" x14ac:dyDescent="0.55000000000000004"/>
    <row r="127" ht="14.25" customHeight="1" x14ac:dyDescent="0.55000000000000004"/>
    <row r="128" ht="14.25" customHeight="1" x14ac:dyDescent="0.55000000000000004"/>
    <row r="129" ht="14.25" customHeight="1" x14ac:dyDescent="0.55000000000000004"/>
    <row r="130" ht="14.25" customHeight="1" x14ac:dyDescent="0.55000000000000004"/>
    <row r="131" ht="14.25" customHeight="1" x14ac:dyDescent="0.55000000000000004"/>
    <row r="132" ht="14.25" customHeight="1" x14ac:dyDescent="0.55000000000000004"/>
    <row r="133" ht="14.25" customHeight="1" x14ac:dyDescent="0.55000000000000004"/>
    <row r="134" ht="14.25" customHeight="1" x14ac:dyDescent="0.55000000000000004"/>
    <row r="135" ht="14.25" customHeight="1" x14ac:dyDescent="0.55000000000000004"/>
    <row r="136" ht="14.25" customHeight="1" x14ac:dyDescent="0.55000000000000004"/>
    <row r="137" ht="14.25" customHeight="1" x14ac:dyDescent="0.55000000000000004"/>
    <row r="138" ht="14.25" customHeight="1" x14ac:dyDescent="0.55000000000000004"/>
    <row r="139" ht="14.25" customHeight="1" x14ac:dyDescent="0.55000000000000004"/>
    <row r="140" ht="14.25" customHeight="1" x14ac:dyDescent="0.55000000000000004"/>
    <row r="141" ht="14.25" customHeight="1" x14ac:dyDescent="0.55000000000000004"/>
    <row r="142" ht="14.25" customHeight="1" x14ac:dyDescent="0.55000000000000004"/>
    <row r="143" ht="14.25" customHeight="1" x14ac:dyDescent="0.55000000000000004"/>
    <row r="144" ht="14.25" customHeight="1" x14ac:dyDescent="0.55000000000000004"/>
    <row r="145" ht="14.25" customHeight="1" x14ac:dyDescent="0.55000000000000004"/>
    <row r="146" ht="14.25" customHeight="1" x14ac:dyDescent="0.55000000000000004"/>
    <row r="147" ht="14.25" customHeight="1" x14ac:dyDescent="0.55000000000000004"/>
    <row r="148" ht="14.25" customHeight="1" x14ac:dyDescent="0.55000000000000004"/>
    <row r="149" ht="14.25" customHeight="1" x14ac:dyDescent="0.55000000000000004"/>
    <row r="150" ht="14.25" customHeight="1" x14ac:dyDescent="0.55000000000000004"/>
    <row r="151" ht="14.25" customHeight="1" x14ac:dyDescent="0.55000000000000004"/>
    <row r="152" ht="14.25" customHeight="1" x14ac:dyDescent="0.55000000000000004"/>
    <row r="153" ht="14.25" customHeight="1" x14ac:dyDescent="0.55000000000000004"/>
    <row r="154" ht="14.25" customHeight="1" x14ac:dyDescent="0.55000000000000004"/>
    <row r="155" ht="14.25" customHeight="1" x14ac:dyDescent="0.55000000000000004"/>
    <row r="156" ht="14.25" customHeight="1" x14ac:dyDescent="0.55000000000000004"/>
    <row r="157" ht="14.25" customHeight="1" x14ac:dyDescent="0.55000000000000004"/>
    <row r="158" ht="14.25" customHeight="1" x14ac:dyDescent="0.55000000000000004"/>
    <row r="159" ht="14.25" customHeight="1" x14ac:dyDescent="0.55000000000000004"/>
    <row r="160" ht="14.25" customHeight="1" x14ac:dyDescent="0.55000000000000004"/>
    <row r="161" ht="14.25" customHeight="1" x14ac:dyDescent="0.55000000000000004"/>
    <row r="162" ht="14.25" customHeight="1" x14ac:dyDescent="0.55000000000000004"/>
    <row r="163" ht="14.25" customHeight="1" x14ac:dyDescent="0.55000000000000004"/>
    <row r="164" ht="14.25" customHeight="1" x14ac:dyDescent="0.55000000000000004"/>
    <row r="165" ht="14.25" customHeight="1" x14ac:dyDescent="0.55000000000000004"/>
    <row r="166" ht="14.25" customHeight="1" x14ac:dyDescent="0.55000000000000004"/>
    <row r="167" ht="14.25" customHeight="1" x14ac:dyDescent="0.55000000000000004"/>
    <row r="168" ht="14.25" customHeight="1" x14ac:dyDescent="0.55000000000000004"/>
    <row r="169" ht="14.25" customHeight="1" x14ac:dyDescent="0.55000000000000004"/>
    <row r="170" ht="14.25" customHeight="1" x14ac:dyDescent="0.55000000000000004"/>
    <row r="171" ht="14.25" customHeight="1" x14ac:dyDescent="0.55000000000000004"/>
    <row r="172" ht="14.25" customHeight="1" x14ac:dyDescent="0.55000000000000004"/>
    <row r="173" ht="14.25" customHeight="1" x14ac:dyDescent="0.55000000000000004"/>
    <row r="174" ht="14.25" customHeight="1" x14ac:dyDescent="0.55000000000000004"/>
    <row r="175" ht="14.25" customHeight="1" x14ac:dyDescent="0.55000000000000004"/>
    <row r="176" ht="14.25" customHeight="1" x14ac:dyDescent="0.55000000000000004"/>
    <row r="177" ht="14.25" customHeight="1" x14ac:dyDescent="0.55000000000000004"/>
    <row r="178" ht="14.25" customHeight="1" x14ac:dyDescent="0.55000000000000004"/>
    <row r="179" ht="14.25" customHeight="1" x14ac:dyDescent="0.55000000000000004"/>
    <row r="180" ht="14.25" customHeight="1" x14ac:dyDescent="0.55000000000000004"/>
    <row r="181" ht="14.25" customHeight="1" x14ac:dyDescent="0.55000000000000004"/>
    <row r="182" ht="14.25" customHeight="1" x14ac:dyDescent="0.55000000000000004"/>
    <row r="183" ht="14.25" customHeight="1" x14ac:dyDescent="0.55000000000000004"/>
    <row r="184" ht="14.25" customHeight="1" x14ac:dyDescent="0.55000000000000004"/>
    <row r="185" ht="14.25" customHeight="1" x14ac:dyDescent="0.55000000000000004"/>
    <row r="186" ht="14.25" customHeight="1" x14ac:dyDescent="0.55000000000000004"/>
    <row r="187" ht="14.25" customHeight="1" x14ac:dyDescent="0.55000000000000004"/>
    <row r="188" ht="14.25" customHeight="1" x14ac:dyDescent="0.55000000000000004"/>
    <row r="189" ht="14.25" customHeight="1" x14ac:dyDescent="0.55000000000000004"/>
    <row r="190" ht="14.25" customHeight="1" x14ac:dyDescent="0.55000000000000004"/>
    <row r="191" ht="14.25" customHeight="1" x14ac:dyDescent="0.55000000000000004"/>
    <row r="192" ht="14.25" customHeight="1" x14ac:dyDescent="0.55000000000000004"/>
    <row r="193" ht="14.25" customHeight="1" x14ac:dyDescent="0.55000000000000004"/>
    <row r="194" ht="14.25" customHeight="1" x14ac:dyDescent="0.55000000000000004"/>
    <row r="195" ht="14.25" customHeight="1" x14ac:dyDescent="0.55000000000000004"/>
    <row r="196" ht="14.25" customHeight="1" x14ac:dyDescent="0.55000000000000004"/>
    <row r="197" ht="14.25" customHeight="1" x14ac:dyDescent="0.55000000000000004"/>
    <row r="198" ht="14.25" customHeight="1" x14ac:dyDescent="0.55000000000000004"/>
    <row r="199" ht="14.25" customHeight="1" x14ac:dyDescent="0.55000000000000004"/>
    <row r="200" ht="14.25" customHeight="1" x14ac:dyDescent="0.55000000000000004"/>
    <row r="201" ht="14.25" customHeight="1" x14ac:dyDescent="0.55000000000000004"/>
    <row r="202" ht="14.25" customHeight="1" x14ac:dyDescent="0.55000000000000004"/>
    <row r="203" ht="14.25" customHeight="1" x14ac:dyDescent="0.55000000000000004"/>
    <row r="204" ht="14.25" customHeight="1" x14ac:dyDescent="0.55000000000000004"/>
    <row r="205" ht="14.25" customHeight="1" x14ac:dyDescent="0.55000000000000004"/>
    <row r="206" ht="14.25" customHeight="1" x14ac:dyDescent="0.55000000000000004"/>
    <row r="207" ht="14.25" customHeight="1" x14ac:dyDescent="0.55000000000000004"/>
    <row r="208" ht="14.25" customHeight="1" x14ac:dyDescent="0.55000000000000004"/>
    <row r="209" ht="14.25" customHeight="1" x14ac:dyDescent="0.55000000000000004"/>
    <row r="210" ht="14.25" customHeight="1" x14ac:dyDescent="0.55000000000000004"/>
    <row r="211" ht="14.25" customHeight="1" x14ac:dyDescent="0.55000000000000004"/>
    <row r="212" ht="14.25" customHeight="1" x14ac:dyDescent="0.55000000000000004"/>
    <row r="213" ht="14.25" customHeight="1" x14ac:dyDescent="0.55000000000000004"/>
    <row r="214" ht="14.25" customHeight="1" x14ac:dyDescent="0.55000000000000004"/>
    <row r="215" ht="14.25" customHeight="1" x14ac:dyDescent="0.55000000000000004"/>
    <row r="216" ht="14.25" customHeight="1" x14ac:dyDescent="0.55000000000000004"/>
    <row r="217" ht="14.25" customHeight="1" x14ac:dyDescent="0.55000000000000004"/>
    <row r="218" ht="14.25" customHeight="1" x14ac:dyDescent="0.55000000000000004"/>
    <row r="219" ht="14.25" customHeight="1" x14ac:dyDescent="0.55000000000000004"/>
    <row r="220" ht="14.25" customHeight="1" x14ac:dyDescent="0.55000000000000004"/>
    <row r="221" ht="14.25" customHeight="1" x14ac:dyDescent="0.55000000000000004"/>
    <row r="222" ht="14.25" customHeight="1" x14ac:dyDescent="0.55000000000000004"/>
    <row r="223" ht="14.25" customHeight="1" x14ac:dyDescent="0.55000000000000004"/>
    <row r="224" ht="14.25" customHeight="1" x14ac:dyDescent="0.55000000000000004"/>
    <row r="225" ht="14.25" customHeight="1" x14ac:dyDescent="0.55000000000000004"/>
    <row r="226" ht="14.25" customHeight="1" x14ac:dyDescent="0.55000000000000004"/>
    <row r="227" ht="14.25" customHeight="1" x14ac:dyDescent="0.55000000000000004"/>
    <row r="228" ht="14.25" customHeight="1" x14ac:dyDescent="0.55000000000000004"/>
    <row r="229" ht="14.25" customHeight="1" x14ac:dyDescent="0.55000000000000004"/>
    <row r="230" ht="14.25" customHeight="1" x14ac:dyDescent="0.55000000000000004"/>
    <row r="231" ht="14.25" customHeight="1" x14ac:dyDescent="0.55000000000000004"/>
    <row r="232" ht="14.25" customHeight="1" x14ac:dyDescent="0.55000000000000004"/>
    <row r="233" ht="14.25" customHeight="1" x14ac:dyDescent="0.55000000000000004"/>
    <row r="234" ht="14.25" customHeight="1" x14ac:dyDescent="0.55000000000000004"/>
    <row r="235" ht="14.25" customHeight="1" x14ac:dyDescent="0.55000000000000004"/>
    <row r="236" ht="14.25" customHeight="1" x14ac:dyDescent="0.55000000000000004"/>
    <row r="237" ht="14.25" customHeight="1" x14ac:dyDescent="0.55000000000000004"/>
    <row r="238" ht="14.25" customHeight="1" x14ac:dyDescent="0.55000000000000004"/>
    <row r="239" ht="14.25" customHeight="1" x14ac:dyDescent="0.55000000000000004"/>
    <row r="240" ht="14.25" customHeight="1" x14ac:dyDescent="0.55000000000000004"/>
    <row r="241" ht="14.25" customHeight="1" x14ac:dyDescent="0.55000000000000004"/>
    <row r="242" ht="14.25" customHeight="1" x14ac:dyDescent="0.55000000000000004"/>
    <row r="243" ht="14.25" customHeight="1" x14ac:dyDescent="0.55000000000000004"/>
    <row r="244" ht="14.25" customHeight="1" x14ac:dyDescent="0.55000000000000004"/>
    <row r="245" ht="14.25" customHeight="1" x14ac:dyDescent="0.55000000000000004"/>
    <row r="246" ht="14.25" customHeight="1" x14ac:dyDescent="0.55000000000000004"/>
    <row r="247" ht="14.25" customHeight="1" x14ac:dyDescent="0.55000000000000004"/>
    <row r="248" ht="14.25" customHeight="1" x14ac:dyDescent="0.55000000000000004"/>
    <row r="249" ht="14.25" customHeight="1" x14ac:dyDescent="0.55000000000000004"/>
    <row r="250" ht="14.25" customHeight="1" x14ac:dyDescent="0.55000000000000004"/>
    <row r="251" ht="14.25" customHeight="1" x14ac:dyDescent="0.55000000000000004"/>
    <row r="252" ht="14.25" customHeight="1" x14ac:dyDescent="0.55000000000000004"/>
    <row r="253" ht="14.25" customHeight="1" x14ac:dyDescent="0.55000000000000004"/>
    <row r="254" ht="14.25" customHeight="1" x14ac:dyDescent="0.55000000000000004"/>
    <row r="255" ht="14.25" customHeight="1" x14ac:dyDescent="0.55000000000000004"/>
    <row r="256" ht="14.25" customHeight="1" x14ac:dyDescent="0.55000000000000004"/>
    <row r="257" ht="14.25" customHeight="1" x14ac:dyDescent="0.55000000000000004"/>
    <row r="258" ht="14.25" customHeight="1" x14ac:dyDescent="0.55000000000000004"/>
    <row r="259" ht="14.25" customHeight="1" x14ac:dyDescent="0.55000000000000004"/>
    <row r="260" ht="14.25" customHeight="1" x14ac:dyDescent="0.55000000000000004"/>
    <row r="261" ht="14.25" customHeight="1" x14ac:dyDescent="0.55000000000000004"/>
    <row r="262" ht="14.25" customHeight="1" x14ac:dyDescent="0.55000000000000004"/>
    <row r="263" ht="14.25" customHeight="1" x14ac:dyDescent="0.55000000000000004"/>
    <row r="264" ht="14.25" customHeight="1" x14ac:dyDescent="0.55000000000000004"/>
    <row r="265" ht="14.25" customHeight="1" x14ac:dyDescent="0.55000000000000004"/>
    <row r="266" ht="14.25" customHeight="1" x14ac:dyDescent="0.55000000000000004"/>
    <row r="267" ht="14.25" customHeight="1" x14ac:dyDescent="0.55000000000000004"/>
    <row r="268" ht="14.25" customHeight="1" x14ac:dyDescent="0.55000000000000004"/>
    <row r="269" ht="14.25" customHeight="1" x14ac:dyDescent="0.55000000000000004"/>
    <row r="270" ht="14.25" customHeight="1" x14ac:dyDescent="0.55000000000000004"/>
    <row r="271" ht="14.25" customHeight="1" x14ac:dyDescent="0.55000000000000004"/>
    <row r="272" ht="14.25" customHeight="1" x14ac:dyDescent="0.55000000000000004"/>
    <row r="273" ht="14.25" customHeight="1" x14ac:dyDescent="0.55000000000000004"/>
    <row r="274" ht="14.25" customHeight="1" x14ac:dyDescent="0.55000000000000004"/>
    <row r="275" ht="14.25" customHeight="1" x14ac:dyDescent="0.55000000000000004"/>
    <row r="276" ht="14.25" customHeight="1" x14ac:dyDescent="0.55000000000000004"/>
    <row r="277" ht="14.25" customHeight="1" x14ac:dyDescent="0.55000000000000004"/>
    <row r="278" ht="14.25" customHeight="1" x14ac:dyDescent="0.55000000000000004"/>
    <row r="279" ht="14.25" customHeight="1" x14ac:dyDescent="0.55000000000000004"/>
    <row r="280" ht="14.25" customHeight="1" x14ac:dyDescent="0.55000000000000004"/>
    <row r="281" ht="14.25" customHeight="1" x14ac:dyDescent="0.55000000000000004"/>
    <row r="282" ht="14.25" customHeight="1" x14ac:dyDescent="0.55000000000000004"/>
    <row r="283" ht="14.25" customHeight="1" x14ac:dyDescent="0.55000000000000004"/>
    <row r="284" ht="14.25" customHeight="1" x14ac:dyDescent="0.55000000000000004"/>
    <row r="285" ht="14.25" customHeight="1" x14ac:dyDescent="0.55000000000000004"/>
    <row r="286" ht="14.25" customHeight="1" x14ac:dyDescent="0.55000000000000004"/>
    <row r="287" ht="14.25" customHeight="1" x14ac:dyDescent="0.55000000000000004"/>
    <row r="288" ht="14.25" customHeight="1" x14ac:dyDescent="0.55000000000000004"/>
    <row r="289" ht="14.25" customHeight="1" x14ac:dyDescent="0.55000000000000004"/>
    <row r="290" ht="14.25" customHeight="1" x14ac:dyDescent="0.55000000000000004"/>
    <row r="291" ht="14.25" customHeight="1" x14ac:dyDescent="0.55000000000000004"/>
    <row r="292" ht="14.25" customHeight="1" x14ac:dyDescent="0.55000000000000004"/>
    <row r="293" ht="14.25" customHeight="1" x14ac:dyDescent="0.55000000000000004"/>
    <row r="294" ht="14.25" customHeight="1" x14ac:dyDescent="0.55000000000000004"/>
    <row r="295" ht="14.25" customHeight="1" x14ac:dyDescent="0.55000000000000004"/>
    <row r="296" ht="14.25" customHeight="1" x14ac:dyDescent="0.55000000000000004"/>
    <row r="297" ht="14.25" customHeight="1" x14ac:dyDescent="0.55000000000000004"/>
    <row r="298" ht="14.25" customHeight="1" x14ac:dyDescent="0.55000000000000004"/>
    <row r="299" ht="14.25" customHeight="1" x14ac:dyDescent="0.55000000000000004"/>
    <row r="300" ht="14.25" customHeight="1" x14ac:dyDescent="0.55000000000000004"/>
    <row r="301" ht="14.25" customHeight="1" x14ac:dyDescent="0.55000000000000004"/>
    <row r="302" ht="14.25" customHeight="1" x14ac:dyDescent="0.55000000000000004"/>
    <row r="303" ht="14.25" customHeight="1" x14ac:dyDescent="0.55000000000000004"/>
    <row r="304" ht="14.25" customHeight="1" x14ac:dyDescent="0.55000000000000004"/>
    <row r="305" ht="14.25" customHeight="1" x14ac:dyDescent="0.55000000000000004"/>
    <row r="306" ht="14.25" customHeight="1" x14ac:dyDescent="0.55000000000000004"/>
    <row r="307" ht="14.25" customHeight="1" x14ac:dyDescent="0.55000000000000004"/>
    <row r="308" ht="14.25" customHeight="1" x14ac:dyDescent="0.55000000000000004"/>
    <row r="309" ht="14.25" customHeight="1" x14ac:dyDescent="0.55000000000000004"/>
    <row r="310" ht="14.25" customHeight="1" x14ac:dyDescent="0.55000000000000004"/>
    <row r="311" ht="14.25" customHeight="1" x14ac:dyDescent="0.55000000000000004"/>
    <row r="312" ht="14.25" customHeight="1" x14ac:dyDescent="0.55000000000000004"/>
    <row r="313" ht="14.25" customHeight="1" x14ac:dyDescent="0.55000000000000004"/>
    <row r="314" ht="14.25" customHeight="1" x14ac:dyDescent="0.55000000000000004"/>
    <row r="315" ht="14.25" customHeight="1" x14ac:dyDescent="0.55000000000000004"/>
    <row r="316" ht="14.25" customHeight="1" x14ac:dyDescent="0.55000000000000004"/>
    <row r="317" ht="14.25" customHeight="1" x14ac:dyDescent="0.55000000000000004"/>
    <row r="318" ht="14.25" customHeight="1" x14ac:dyDescent="0.55000000000000004"/>
    <row r="319" ht="14.25" customHeight="1" x14ac:dyDescent="0.55000000000000004"/>
    <row r="320" ht="14.25" customHeight="1" x14ac:dyDescent="0.55000000000000004"/>
    <row r="321" ht="14.25" customHeight="1" x14ac:dyDescent="0.55000000000000004"/>
    <row r="322" ht="14.25" customHeight="1" x14ac:dyDescent="0.55000000000000004"/>
    <row r="323" ht="14.25" customHeight="1" x14ac:dyDescent="0.55000000000000004"/>
    <row r="324" ht="14.25" customHeight="1" x14ac:dyDescent="0.55000000000000004"/>
    <row r="325" ht="14.25" customHeight="1" x14ac:dyDescent="0.55000000000000004"/>
    <row r="326" ht="14.25" customHeight="1" x14ac:dyDescent="0.55000000000000004"/>
    <row r="327" ht="14.25" customHeight="1" x14ac:dyDescent="0.55000000000000004"/>
    <row r="328" ht="14.25" customHeight="1" x14ac:dyDescent="0.55000000000000004"/>
    <row r="329" ht="14.25" customHeight="1" x14ac:dyDescent="0.55000000000000004"/>
    <row r="330" ht="14.25" customHeight="1" x14ac:dyDescent="0.55000000000000004"/>
    <row r="331" ht="14.25" customHeight="1" x14ac:dyDescent="0.55000000000000004"/>
    <row r="332" ht="14.25" customHeight="1" x14ac:dyDescent="0.55000000000000004"/>
    <row r="333" ht="14.25" customHeight="1" x14ac:dyDescent="0.55000000000000004"/>
    <row r="334" ht="14.25" customHeight="1" x14ac:dyDescent="0.55000000000000004"/>
    <row r="335" ht="14.25" customHeight="1" x14ac:dyDescent="0.55000000000000004"/>
    <row r="336" ht="14.25" customHeight="1" x14ac:dyDescent="0.55000000000000004"/>
    <row r="337" ht="14.25" customHeight="1" x14ac:dyDescent="0.55000000000000004"/>
    <row r="338" ht="14.25" customHeight="1" x14ac:dyDescent="0.55000000000000004"/>
    <row r="339" ht="14.25" customHeight="1" x14ac:dyDescent="0.55000000000000004"/>
    <row r="340" ht="14.25" customHeight="1" x14ac:dyDescent="0.55000000000000004"/>
    <row r="341" ht="14.25" customHeight="1" x14ac:dyDescent="0.55000000000000004"/>
    <row r="342" ht="14.25" customHeight="1" x14ac:dyDescent="0.55000000000000004"/>
    <row r="343" ht="14.25" customHeight="1" x14ac:dyDescent="0.55000000000000004"/>
    <row r="344" ht="14.25" customHeight="1" x14ac:dyDescent="0.55000000000000004"/>
    <row r="345" ht="14.25" customHeight="1" x14ac:dyDescent="0.55000000000000004"/>
    <row r="346" ht="14.25" customHeight="1" x14ac:dyDescent="0.55000000000000004"/>
    <row r="347" ht="14.25" customHeight="1" x14ac:dyDescent="0.55000000000000004"/>
    <row r="348" ht="14.25" customHeight="1" x14ac:dyDescent="0.55000000000000004"/>
    <row r="349" ht="14.25" customHeight="1" x14ac:dyDescent="0.55000000000000004"/>
    <row r="350" ht="14.25" customHeight="1" x14ac:dyDescent="0.55000000000000004"/>
    <row r="351" ht="14.25" customHeight="1" x14ac:dyDescent="0.55000000000000004"/>
    <row r="352" ht="14.25" customHeight="1" x14ac:dyDescent="0.55000000000000004"/>
    <row r="353" ht="14.25" customHeight="1" x14ac:dyDescent="0.55000000000000004"/>
    <row r="354" ht="14.25" customHeight="1" x14ac:dyDescent="0.55000000000000004"/>
    <row r="355" ht="14.25" customHeight="1" x14ac:dyDescent="0.55000000000000004"/>
    <row r="356" ht="14.25" customHeight="1" x14ac:dyDescent="0.55000000000000004"/>
    <row r="357" ht="14.25" customHeight="1" x14ac:dyDescent="0.55000000000000004"/>
    <row r="358" ht="14.25" customHeight="1" x14ac:dyDescent="0.55000000000000004"/>
    <row r="359" ht="14.25" customHeight="1" x14ac:dyDescent="0.55000000000000004"/>
    <row r="360" ht="14.25" customHeight="1" x14ac:dyDescent="0.55000000000000004"/>
    <row r="361" ht="14.25" customHeight="1" x14ac:dyDescent="0.55000000000000004"/>
    <row r="362" ht="14.25" customHeight="1" x14ac:dyDescent="0.55000000000000004"/>
    <row r="363" ht="14.25" customHeight="1" x14ac:dyDescent="0.55000000000000004"/>
    <row r="364" ht="14.25" customHeight="1" x14ac:dyDescent="0.55000000000000004"/>
    <row r="365" ht="14.25" customHeight="1" x14ac:dyDescent="0.55000000000000004"/>
    <row r="366" ht="14.25" customHeight="1" x14ac:dyDescent="0.55000000000000004"/>
    <row r="367" ht="14.25" customHeight="1" x14ac:dyDescent="0.55000000000000004"/>
    <row r="368" ht="14.25" customHeight="1" x14ac:dyDescent="0.55000000000000004"/>
    <row r="369" ht="14.25" customHeight="1" x14ac:dyDescent="0.55000000000000004"/>
    <row r="370" ht="14.25" customHeight="1" x14ac:dyDescent="0.55000000000000004"/>
    <row r="371" ht="14.25" customHeight="1" x14ac:dyDescent="0.55000000000000004"/>
    <row r="372" ht="14.25" customHeight="1" x14ac:dyDescent="0.55000000000000004"/>
    <row r="373" ht="14.25" customHeight="1" x14ac:dyDescent="0.55000000000000004"/>
    <row r="374" ht="14.25" customHeight="1" x14ac:dyDescent="0.55000000000000004"/>
    <row r="375" ht="14.25" customHeight="1" x14ac:dyDescent="0.55000000000000004"/>
    <row r="376" ht="14.25" customHeight="1" x14ac:dyDescent="0.55000000000000004"/>
    <row r="377" ht="14.25" customHeight="1" x14ac:dyDescent="0.55000000000000004"/>
    <row r="378" ht="14.25" customHeight="1" x14ac:dyDescent="0.55000000000000004"/>
    <row r="379" ht="14.25" customHeight="1" x14ac:dyDescent="0.55000000000000004"/>
    <row r="380" ht="14.25" customHeight="1" x14ac:dyDescent="0.55000000000000004"/>
    <row r="381" ht="14.25" customHeight="1" x14ac:dyDescent="0.55000000000000004"/>
    <row r="382" ht="14.25" customHeight="1" x14ac:dyDescent="0.55000000000000004"/>
    <row r="383" ht="14.25" customHeight="1" x14ac:dyDescent="0.55000000000000004"/>
    <row r="384" ht="14.25" customHeight="1" x14ac:dyDescent="0.55000000000000004"/>
    <row r="385" ht="14.25" customHeight="1" x14ac:dyDescent="0.55000000000000004"/>
    <row r="386" ht="14.25" customHeight="1" x14ac:dyDescent="0.55000000000000004"/>
    <row r="387" ht="14.25" customHeight="1" x14ac:dyDescent="0.55000000000000004"/>
    <row r="388" ht="14.25" customHeight="1" x14ac:dyDescent="0.55000000000000004"/>
    <row r="389" ht="14.25" customHeight="1" x14ac:dyDescent="0.55000000000000004"/>
    <row r="390" ht="14.25" customHeight="1" x14ac:dyDescent="0.55000000000000004"/>
    <row r="391" ht="14.25" customHeight="1" x14ac:dyDescent="0.55000000000000004"/>
    <row r="392" ht="14.25" customHeight="1" x14ac:dyDescent="0.55000000000000004"/>
    <row r="393" ht="14.25" customHeight="1" x14ac:dyDescent="0.55000000000000004"/>
    <row r="394" ht="14.25" customHeight="1" x14ac:dyDescent="0.55000000000000004"/>
    <row r="395" ht="14.25" customHeight="1" x14ac:dyDescent="0.55000000000000004"/>
    <row r="396" ht="14.25" customHeight="1" x14ac:dyDescent="0.55000000000000004"/>
    <row r="397" ht="14.25" customHeight="1" x14ac:dyDescent="0.55000000000000004"/>
    <row r="398" ht="14.25" customHeight="1" x14ac:dyDescent="0.55000000000000004"/>
    <row r="399" ht="14.25" customHeight="1" x14ac:dyDescent="0.55000000000000004"/>
    <row r="400" ht="14.25" customHeight="1" x14ac:dyDescent="0.55000000000000004"/>
    <row r="401" ht="14.25" customHeight="1" x14ac:dyDescent="0.55000000000000004"/>
    <row r="402" ht="14.25" customHeight="1" x14ac:dyDescent="0.55000000000000004"/>
    <row r="403" ht="14.25" customHeight="1" x14ac:dyDescent="0.55000000000000004"/>
    <row r="404" ht="14.25" customHeight="1" x14ac:dyDescent="0.55000000000000004"/>
    <row r="405" ht="14.25" customHeight="1" x14ac:dyDescent="0.55000000000000004"/>
    <row r="406" ht="14.25" customHeight="1" x14ac:dyDescent="0.55000000000000004"/>
    <row r="407" ht="14.25" customHeight="1" x14ac:dyDescent="0.55000000000000004"/>
    <row r="408" ht="14.25" customHeight="1" x14ac:dyDescent="0.55000000000000004"/>
    <row r="409" ht="14.25" customHeight="1" x14ac:dyDescent="0.55000000000000004"/>
    <row r="410" ht="14.25" customHeight="1" x14ac:dyDescent="0.55000000000000004"/>
    <row r="411" ht="14.25" customHeight="1" x14ac:dyDescent="0.55000000000000004"/>
    <row r="412" ht="14.25" customHeight="1" x14ac:dyDescent="0.55000000000000004"/>
    <row r="413" ht="14.25" customHeight="1" x14ac:dyDescent="0.55000000000000004"/>
    <row r="414" ht="14.25" customHeight="1" x14ac:dyDescent="0.55000000000000004"/>
    <row r="415" ht="14.25" customHeight="1" x14ac:dyDescent="0.55000000000000004"/>
    <row r="416" ht="14.25" customHeight="1" x14ac:dyDescent="0.55000000000000004"/>
    <row r="417" ht="14.25" customHeight="1" x14ac:dyDescent="0.55000000000000004"/>
    <row r="418" ht="14.25" customHeight="1" x14ac:dyDescent="0.55000000000000004"/>
    <row r="419" ht="14.25" customHeight="1" x14ac:dyDescent="0.55000000000000004"/>
    <row r="420" ht="14.25" customHeight="1" x14ac:dyDescent="0.55000000000000004"/>
    <row r="421" ht="14.25" customHeight="1" x14ac:dyDescent="0.55000000000000004"/>
    <row r="422" ht="14.25" customHeight="1" x14ac:dyDescent="0.55000000000000004"/>
    <row r="423" ht="14.25" customHeight="1" x14ac:dyDescent="0.55000000000000004"/>
    <row r="424" ht="14.25" customHeight="1" x14ac:dyDescent="0.55000000000000004"/>
    <row r="425" ht="14.25" customHeight="1" x14ac:dyDescent="0.55000000000000004"/>
    <row r="426" ht="14.25" customHeight="1" x14ac:dyDescent="0.55000000000000004"/>
    <row r="427" ht="14.25" customHeight="1" x14ac:dyDescent="0.55000000000000004"/>
    <row r="428" ht="14.25" customHeight="1" x14ac:dyDescent="0.55000000000000004"/>
    <row r="429" ht="14.25" customHeight="1" x14ac:dyDescent="0.55000000000000004"/>
    <row r="430" ht="14.25" customHeight="1" x14ac:dyDescent="0.55000000000000004"/>
    <row r="431" ht="14.25" customHeight="1" x14ac:dyDescent="0.55000000000000004"/>
    <row r="432" ht="14.25" customHeight="1" x14ac:dyDescent="0.55000000000000004"/>
    <row r="433" ht="14.25" customHeight="1" x14ac:dyDescent="0.55000000000000004"/>
    <row r="434" ht="14.25" customHeight="1" x14ac:dyDescent="0.55000000000000004"/>
    <row r="435" ht="14.25" customHeight="1" x14ac:dyDescent="0.55000000000000004"/>
    <row r="436" ht="14.25" customHeight="1" x14ac:dyDescent="0.55000000000000004"/>
    <row r="437" ht="14.25" customHeight="1" x14ac:dyDescent="0.55000000000000004"/>
    <row r="438" ht="14.25" customHeight="1" x14ac:dyDescent="0.55000000000000004"/>
    <row r="439" ht="14.25" customHeight="1" x14ac:dyDescent="0.55000000000000004"/>
    <row r="440" ht="14.25" customHeight="1" x14ac:dyDescent="0.55000000000000004"/>
    <row r="441" ht="14.25" customHeight="1" x14ac:dyDescent="0.55000000000000004"/>
    <row r="442" ht="14.25" customHeight="1" x14ac:dyDescent="0.55000000000000004"/>
    <row r="443" ht="14.25" customHeight="1" x14ac:dyDescent="0.55000000000000004"/>
    <row r="444" ht="14.25" customHeight="1" x14ac:dyDescent="0.55000000000000004"/>
    <row r="445" ht="14.25" customHeight="1" x14ac:dyDescent="0.55000000000000004"/>
    <row r="446" ht="14.25" customHeight="1" x14ac:dyDescent="0.55000000000000004"/>
    <row r="447" ht="14.25" customHeight="1" x14ac:dyDescent="0.55000000000000004"/>
    <row r="448" ht="14.25" customHeight="1" x14ac:dyDescent="0.55000000000000004"/>
    <row r="449" ht="14.25" customHeight="1" x14ac:dyDescent="0.55000000000000004"/>
    <row r="450" ht="14.25" customHeight="1" x14ac:dyDescent="0.55000000000000004"/>
    <row r="451" ht="14.25" customHeight="1" x14ac:dyDescent="0.55000000000000004"/>
    <row r="452" ht="14.25" customHeight="1" x14ac:dyDescent="0.55000000000000004"/>
    <row r="453" ht="14.25" customHeight="1" x14ac:dyDescent="0.55000000000000004"/>
    <row r="454" ht="14.25" customHeight="1" x14ac:dyDescent="0.55000000000000004"/>
    <row r="455" ht="14.25" customHeight="1" x14ac:dyDescent="0.55000000000000004"/>
    <row r="456" ht="14.25" customHeight="1" x14ac:dyDescent="0.55000000000000004"/>
    <row r="457" ht="14.25" customHeight="1" x14ac:dyDescent="0.55000000000000004"/>
    <row r="458" ht="14.25" customHeight="1" x14ac:dyDescent="0.55000000000000004"/>
    <row r="459" ht="14.25" customHeight="1" x14ac:dyDescent="0.55000000000000004"/>
    <row r="460" ht="14.25" customHeight="1" x14ac:dyDescent="0.55000000000000004"/>
    <row r="461" ht="14.25" customHeight="1" x14ac:dyDescent="0.55000000000000004"/>
    <row r="462" ht="14.25" customHeight="1" x14ac:dyDescent="0.55000000000000004"/>
    <row r="463" ht="14.25" customHeight="1" x14ac:dyDescent="0.55000000000000004"/>
    <row r="464" ht="14.25" customHeight="1" x14ac:dyDescent="0.55000000000000004"/>
    <row r="465" ht="14.25" customHeight="1" x14ac:dyDescent="0.55000000000000004"/>
    <row r="466" ht="14.25" customHeight="1" x14ac:dyDescent="0.55000000000000004"/>
    <row r="467" ht="14.25" customHeight="1" x14ac:dyDescent="0.55000000000000004"/>
    <row r="468" ht="14.25" customHeight="1" x14ac:dyDescent="0.55000000000000004"/>
    <row r="469" ht="14.25" customHeight="1" x14ac:dyDescent="0.55000000000000004"/>
    <row r="470" ht="14.25" customHeight="1" x14ac:dyDescent="0.55000000000000004"/>
    <row r="471" ht="14.25" customHeight="1" x14ac:dyDescent="0.55000000000000004"/>
    <row r="472" ht="14.25" customHeight="1" x14ac:dyDescent="0.55000000000000004"/>
    <row r="473" ht="14.25" customHeight="1" x14ac:dyDescent="0.55000000000000004"/>
    <row r="474" ht="14.25" customHeight="1" x14ac:dyDescent="0.55000000000000004"/>
    <row r="475" ht="14.25" customHeight="1" x14ac:dyDescent="0.55000000000000004"/>
    <row r="476" ht="14.25" customHeight="1" x14ac:dyDescent="0.55000000000000004"/>
    <row r="477" ht="14.25" customHeight="1" x14ac:dyDescent="0.55000000000000004"/>
    <row r="478" ht="14.25" customHeight="1" x14ac:dyDescent="0.55000000000000004"/>
    <row r="479" ht="14.25" customHeight="1" x14ac:dyDescent="0.55000000000000004"/>
    <row r="480" ht="14.25" customHeight="1" x14ac:dyDescent="0.55000000000000004"/>
    <row r="481" ht="14.25" customHeight="1" x14ac:dyDescent="0.55000000000000004"/>
    <row r="482" ht="14.25" customHeight="1" x14ac:dyDescent="0.55000000000000004"/>
    <row r="483" ht="14.25" customHeight="1" x14ac:dyDescent="0.55000000000000004"/>
    <row r="484" ht="14.25" customHeight="1" x14ac:dyDescent="0.55000000000000004"/>
    <row r="485" ht="14.25" customHeight="1" x14ac:dyDescent="0.55000000000000004"/>
    <row r="486" ht="14.25" customHeight="1" x14ac:dyDescent="0.55000000000000004"/>
    <row r="487" ht="14.25" customHeight="1" x14ac:dyDescent="0.55000000000000004"/>
    <row r="488" ht="14.25" customHeight="1" x14ac:dyDescent="0.55000000000000004"/>
    <row r="489" ht="14.25" customHeight="1" x14ac:dyDescent="0.55000000000000004"/>
    <row r="490" ht="14.25" customHeight="1" x14ac:dyDescent="0.55000000000000004"/>
    <row r="491" ht="14.25" customHeight="1" x14ac:dyDescent="0.55000000000000004"/>
    <row r="492" ht="14.25" customHeight="1" x14ac:dyDescent="0.55000000000000004"/>
    <row r="493" ht="14.25" customHeight="1" x14ac:dyDescent="0.55000000000000004"/>
    <row r="494" ht="14.25" customHeight="1" x14ac:dyDescent="0.55000000000000004"/>
    <row r="495" ht="14.25" customHeight="1" x14ac:dyDescent="0.55000000000000004"/>
    <row r="496" ht="14.25" customHeight="1" x14ac:dyDescent="0.55000000000000004"/>
    <row r="497" ht="14.25" customHeight="1" x14ac:dyDescent="0.55000000000000004"/>
    <row r="498" ht="14.25" customHeight="1" x14ac:dyDescent="0.55000000000000004"/>
    <row r="499" ht="14.25" customHeight="1" x14ac:dyDescent="0.55000000000000004"/>
    <row r="500" ht="14.25" customHeight="1" x14ac:dyDescent="0.55000000000000004"/>
    <row r="501" ht="14.25" customHeight="1" x14ac:dyDescent="0.55000000000000004"/>
    <row r="502" ht="14.25" customHeight="1" x14ac:dyDescent="0.55000000000000004"/>
    <row r="503" ht="14.25" customHeight="1" x14ac:dyDescent="0.55000000000000004"/>
    <row r="504" ht="14.25" customHeight="1" x14ac:dyDescent="0.55000000000000004"/>
    <row r="505" ht="14.25" customHeight="1" x14ac:dyDescent="0.55000000000000004"/>
    <row r="506" ht="14.25" customHeight="1" x14ac:dyDescent="0.55000000000000004"/>
    <row r="507" ht="14.25" customHeight="1" x14ac:dyDescent="0.55000000000000004"/>
    <row r="508" ht="14.25" customHeight="1" x14ac:dyDescent="0.55000000000000004"/>
    <row r="509" ht="14.25" customHeight="1" x14ac:dyDescent="0.55000000000000004"/>
    <row r="510" ht="14.25" customHeight="1" x14ac:dyDescent="0.55000000000000004"/>
    <row r="511" ht="14.25" customHeight="1" x14ac:dyDescent="0.55000000000000004"/>
    <row r="512" ht="14.25" customHeight="1" x14ac:dyDescent="0.55000000000000004"/>
    <row r="513" ht="14.25" customHeight="1" x14ac:dyDescent="0.55000000000000004"/>
    <row r="514" ht="14.25" customHeight="1" x14ac:dyDescent="0.55000000000000004"/>
    <row r="515" ht="14.25" customHeight="1" x14ac:dyDescent="0.55000000000000004"/>
    <row r="516" ht="14.25" customHeight="1" x14ac:dyDescent="0.55000000000000004"/>
    <row r="517" ht="14.25" customHeight="1" x14ac:dyDescent="0.55000000000000004"/>
    <row r="518" ht="14.25" customHeight="1" x14ac:dyDescent="0.55000000000000004"/>
    <row r="519" ht="14.25" customHeight="1" x14ac:dyDescent="0.55000000000000004"/>
    <row r="520" ht="14.25" customHeight="1" x14ac:dyDescent="0.55000000000000004"/>
    <row r="521" ht="14.25" customHeight="1" x14ac:dyDescent="0.55000000000000004"/>
    <row r="522" ht="14.25" customHeight="1" x14ac:dyDescent="0.55000000000000004"/>
    <row r="523" ht="14.25" customHeight="1" x14ac:dyDescent="0.55000000000000004"/>
    <row r="524" ht="14.25" customHeight="1" x14ac:dyDescent="0.55000000000000004"/>
    <row r="525" ht="14.25" customHeight="1" x14ac:dyDescent="0.55000000000000004"/>
    <row r="526" ht="14.25" customHeight="1" x14ac:dyDescent="0.55000000000000004"/>
    <row r="527" ht="14.25" customHeight="1" x14ac:dyDescent="0.55000000000000004"/>
    <row r="528" ht="14.25" customHeight="1" x14ac:dyDescent="0.55000000000000004"/>
    <row r="529" ht="14.25" customHeight="1" x14ac:dyDescent="0.55000000000000004"/>
    <row r="530" ht="14.25" customHeight="1" x14ac:dyDescent="0.55000000000000004"/>
    <row r="531" ht="14.25" customHeight="1" x14ac:dyDescent="0.55000000000000004"/>
    <row r="532" ht="14.25" customHeight="1" x14ac:dyDescent="0.55000000000000004"/>
    <row r="533" ht="14.25" customHeight="1" x14ac:dyDescent="0.55000000000000004"/>
    <row r="534" ht="14.25" customHeight="1" x14ac:dyDescent="0.55000000000000004"/>
    <row r="535" ht="14.25" customHeight="1" x14ac:dyDescent="0.55000000000000004"/>
    <row r="536" ht="14.25" customHeight="1" x14ac:dyDescent="0.55000000000000004"/>
    <row r="537" ht="14.25" customHeight="1" x14ac:dyDescent="0.55000000000000004"/>
    <row r="538" ht="14.25" customHeight="1" x14ac:dyDescent="0.55000000000000004"/>
    <row r="539" ht="14.25" customHeight="1" x14ac:dyDescent="0.55000000000000004"/>
    <row r="540" ht="14.25" customHeight="1" x14ac:dyDescent="0.55000000000000004"/>
    <row r="541" ht="14.25" customHeight="1" x14ac:dyDescent="0.55000000000000004"/>
    <row r="542" ht="14.25" customHeight="1" x14ac:dyDescent="0.55000000000000004"/>
    <row r="543" ht="14.25" customHeight="1" x14ac:dyDescent="0.55000000000000004"/>
    <row r="544" ht="14.25" customHeight="1" x14ac:dyDescent="0.55000000000000004"/>
    <row r="545" ht="14.25" customHeight="1" x14ac:dyDescent="0.55000000000000004"/>
    <row r="546" ht="14.25" customHeight="1" x14ac:dyDescent="0.55000000000000004"/>
    <row r="547" ht="14.25" customHeight="1" x14ac:dyDescent="0.55000000000000004"/>
    <row r="548" ht="14.25" customHeight="1" x14ac:dyDescent="0.55000000000000004"/>
    <row r="549" ht="14.25" customHeight="1" x14ac:dyDescent="0.55000000000000004"/>
    <row r="550" ht="14.25" customHeight="1" x14ac:dyDescent="0.55000000000000004"/>
    <row r="551" ht="14.25" customHeight="1" x14ac:dyDescent="0.55000000000000004"/>
    <row r="552" ht="14.25" customHeight="1" x14ac:dyDescent="0.55000000000000004"/>
    <row r="553" ht="14.25" customHeight="1" x14ac:dyDescent="0.55000000000000004"/>
    <row r="554" ht="14.25" customHeight="1" x14ac:dyDescent="0.55000000000000004"/>
    <row r="555" ht="14.25" customHeight="1" x14ac:dyDescent="0.55000000000000004"/>
    <row r="556" ht="14.25" customHeight="1" x14ac:dyDescent="0.55000000000000004"/>
    <row r="557" ht="14.25" customHeight="1" x14ac:dyDescent="0.55000000000000004"/>
    <row r="558" ht="14.25" customHeight="1" x14ac:dyDescent="0.55000000000000004"/>
    <row r="559" ht="14.25" customHeight="1" x14ac:dyDescent="0.55000000000000004"/>
    <row r="560" ht="14.25" customHeight="1" x14ac:dyDescent="0.55000000000000004"/>
    <row r="561" ht="14.25" customHeight="1" x14ac:dyDescent="0.55000000000000004"/>
    <row r="562" ht="14.25" customHeight="1" x14ac:dyDescent="0.55000000000000004"/>
    <row r="563" ht="14.25" customHeight="1" x14ac:dyDescent="0.55000000000000004"/>
    <row r="564" ht="14.25" customHeight="1" x14ac:dyDescent="0.55000000000000004"/>
    <row r="565" ht="14.25" customHeight="1" x14ac:dyDescent="0.55000000000000004"/>
    <row r="566" ht="14.25" customHeight="1" x14ac:dyDescent="0.55000000000000004"/>
    <row r="567" ht="14.25" customHeight="1" x14ac:dyDescent="0.55000000000000004"/>
    <row r="568" ht="14.25" customHeight="1" x14ac:dyDescent="0.55000000000000004"/>
    <row r="569" ht="14.25" customHeight="1" x14ac:dyDescent="0.55000000000000004"/>
    <row r="570" ht="14.25" customHeight="1" x14ac:dyDescent="0.55000000000000004"/>
    <row r="571" ht="14.25" customHeight="1" x14ac:dyDescent="0.55000000000000004"/>
    <row r="572" ht="14.25" customHeight="1" x14ac:dyDescent="0.55000000000000004"/>
    <row r="573" ht="14.25" customHeight="1" x14ac:dyDescent="0.55000000000000004"/>
    <row r="574" ht="14.25" customHeight="1" x14ac:dyDescent="0.55000000000000004"/>
    <row r="575" ht="14.25" customHeight="1" x14ac:dyDescent="0.55000000000000004"/>
    <row r="576" ht="14.25" customHeight="1" x14ac:dyDescent="0.55000000000000004"/>
    <row r="577" ht="14.25" customHeight="1" x14ac:dyDescent="0.55000000000000004"/>
    <row r="578" ht="14.25" customHeight="1" x14ac:dyDescent="0.55000000000000004"/>
    <row r="579" ht="14.25" customHeight="1" x14ac:dyDescent="0.55000000000000004"/>
    <row r="580" ht="14.25" customHeight="1" x14ac:dyDescent="0.55000000000000004"/>
    <row r="581" ht="14.25" customHeight="1" x14ac:dyDescent="0.55000000000000004"/>
    <row r="582" ht="14.25" customHeight="1" x14ac:dyDescent="0.55000000000000004"/>
    <row r="583" ht="14.25" customHeight="1" x14ac:dyDescent="0.55000000000000004"/>
    <row r="584" ht="14.25" customHeight="1" x14ac:dyDescent="0.55000000000000004"/>
    <row r="585" ht="14.25" customHeight="1" x14ac:dyDescent="0.55000000000000004"/>
    <row r="586" ht="14.25" customHeight="1" x14ac:dyDescent="0.55000000000000004"/>
    <row r="587" ht="14.25" customHeight="1" x14ac:dyDescent="0.55000000000000004"/>
    <row r="588" ht="14.25" customHeight="1" x14ac:dyDescent="0.55000000000000004"/>
    <row r="589" ht="14.25" customHeight="1" x14ac:dyDescent="0.55000000000000004"/>
    <row r="590" ht="14.25" customHeight="1" x14ac:dyDescent="0.55000000000000004"/>
    <row r="591" ht="14.25" customHeight="1" x14ac:dyDescent="0.55000000000000004"/>
    <row r="592" ht="14.25" customHeight="1" x14ac:dyDescent="0.55000000000000004"/>
    <row r="593" ht="14.25" customHeight="1" x14ac:dyDescent="0.55000000000000004"/>
    <row r="594" ht="14.25" customHeight="1" x14ac:dyDescent="0.55000000000000004"/>
    <row r="595" ht="14.25" customHeight="1" x14ac:dyDescent="0.55000000000000004"/>
    <row r="596" ht="14.25" customHeight="1" x14ac:dyDescent="0.55000000000000004"/>
    <row r="597" ht="14.25" customHeight="1" x14ac:dyDescent="0.55000000000000004"/>
    <row r="598" ht="14.25" customHeight="1" x14ac:dyDescent="0.55000000000000004"/>
    <row r="599" ht="14.25" customHeight="1" x14ac:dyDescent="0.55000000000000004"/>
    <row r="600" ht="14.25" customHeight="1" x14ac:dyDescent="0.55000000000000004"/>
    <row r="601" ht="14.25" customHeight="1" x14ac:dyDescent="0.55000000000000004"/>
    <row r="602" ht="14.25" customHeight="1" x14ac:dyDescent="0.55000000000000004"/>
    <row r="603" ht="14.25" customHeight="1" x14ac:dyDescent="0.55000000000000004"/>
    <row r="604" ht="14.25" customHeight="1" x14ac:dyDescent="0.55000000000000004"/>
    <row r="605" ht="14.25" customHeight="1" x14ac:dyDescent="0.55000000000000004"/>
    <row r="606" ht="14.25" customHeight="1" x14ac:dyDescent="0.55000000000000004"/>
    <row r="607" ht="14.25" customHeight="1" x14ac:dyDescent="0.55000000000000004"/>
    <row r="608" ht="14.25" customHeight="1" x14ac:dyDescent="0.55000000000000004"/>
    <row r="609" ht="14.25" customHeight="1" x14ac:dyDescent="0.55000000000000004"/>
    <row r="610" ht="14.25" customHeight="1" x14ac:dyDescent="0.55000000000000004"/>
    <row r="611" ht="14.25" customHeight="1" x14ac:dyDescent="0.55000000000000004"/>
    <row r="612" ht="14.25" customHeight="1" x14ac:dyDescent="0.55000000000000004"/>
    <row r="613" ht="14.25" customHeight="1" x14ac:dyDescent="0.55000000000000004"/>
    <row r="614" ht="14.25" customHeight="1" x14ac:dyDescent="0.55000000000000004"/>
    <row r="615" ht="14.25" customHeight="1" x14ac:dyDescent="0.55000000000000004"/>
    <row r="616" ht="14.25" customHeight="1" x14ac:dyDescent="0.55000000000000004"/>
    <row r="617" ht="14.25" customHeight="1" x14ac:dyDescent="0.55000000000000004"/>
    <row r="618" ht="14.25" customHeight="1" x14ac:dyDescent="0.55000000000000004"/>
    <row r="619" ht="14.25" customHeight="1" x14ac:dyDescent="0.55000000000000004"/>
    <row r="620" ht="14.25" customHeight="1" x14ac:dyDescent="0.55000000000000004"/>
    <row r="621" ht="14.25" customHeight="1" x14ac:dyDescent="0.55000000000000004"/>
    <row r="622" ht="14.25" customHeight="1" x14ac:dyDescent="0.55000000000000004"/>
    <row r="623" ht="14.25" customHeight="1" x14ac:dyDescent="0.55000000000000004"/>
    <row r="624" ht="14.25" customHeight="1" x14ac:dyDescent="0.55000000000000004"/>
    <row r="625" ht="14.25" customHeight="1" x14ac:dyDescent="0.55000000000000004"/>
    <row r="626" ht="14.25" customHeight="1" x14ac:dyDescent="0.55000000000000004"/>
    <row r="627" ht="14.25" customHeight="1" x14ac:dyDescent="0.55000000000000004"/>
    <row r="628" ht="14.25" customHeight="1" x14ac:dyDescent="0.55000000000000004"/>
    <row r="629" ht="14.25" customHeight="1" x14ac:dyDescent="0.55000000000000004"/>
    <row r="630" ht="14.25" customHeight="1" x14ac:dyDescent="0.55000000000000004"/>
    <row r="631" ht="14.25" customHeight="1" x14ac:dyDescent="0.55000000000000004"/>
    <row r="632" ht="14.25" customHeight="1" x14ac:dyDescent="0.55000000000000004"/>
    <row r="633" ht="14.25" customHeight="1" x14ac:dyDescent="0.55000000000000004"/>
    <row r="634" ht="14.25" customHeight="1" x14ac:dyDescent="0.55000000000000004"/>
    <row r="635" ht="14.25" customHeight="1" x14ac:dyDescent="0.55000000000000004"/>
    <row r="636" ht="14.25" customHeight="1" x14ac:dyDescent="0.55000000000000004"/>
    <row r="637" ht="14.25" customHeight="1" x14ac:dyDescent="0.55000000000000004"/>
    <row r="638" ht="14.25" customHeight="1" x14ac:dyDescent="0.55000000000000004"/>
    <row r="639" ht="14.25" customHeight="1" x14ac:dyDescent="0.55000000000000004"/>
    <row r="640" ht="14.25" customHeight="1" x14ac:dyDescent="0.55000000000000004"/>
    <row r="641" ht="14.25" customHeight="1" x14ac:dyDescent="0.55000000000000004"/>
    <row r="642" ht="14.25" customHeight="1" x14ac:dyDescent="0.55000000000000004"/>
    <row r="643" ht="14.25" customHeight="1" x14ac:dyDescent="0.55000000000000004"/>
    <row r="644" ht="14.25" customHeight="1" x14ac:dyDescent="0.55000000000000004"/>
    <row r="645" ht="14.25" customHeight="1" x14ac:dyDescent="0.55000000000000004"/>
    <row r="646" ht="14.25" customHeight="1" x14ac:dyDescent="0.55000000000000004"/>
    <row r="647" ht="14.25" customHeight="1" x14ac:dyDescent="0.55000000000000004"/>
    <row r="648" ht="14.25" customHeight="1" x14ac:dyDescent="0.55000000000000004"/>
    <row r="649" ht="14.25" customHeight="1" x14ac:dyDescent="0.55000000000000004"/>
    <row r="650" ht="14.25" customHeight="1" x14ac:dyDescent="0.55000000000000004"/>
    <row r="651" ht="14.25" customHeight="1" x14ac:dyDescent="0.55000000000000004"/>
    <row r="652" ht="14.25" customHeight="1" x14ac:dyDescent="0.55000000000000004"/>
    <row r="653" ht="14.25" customHeight="1" x14ac:dyDescent="0.55000000000000004"/>
    <row r="654" ht="14.25" customHeight="1" x14ac:dyDescent="0.55000000000000004"/>
    <row r="655" ht="14.25" customHeight="1" x14ac:dyDescent="0.55000000000000004"/>
    <row r="656" ht="14.25" customHeight="1" x14ac:dyDescent="0.55000000000000004"/>
    <row r="657" ht="14.25" customHeight="1" x14ac:dyDescent="0.55000000000000004"/>
    <row r="658" ht="14.25" customHeight="1" x14ac:dyDescent="0.55000000000000004"/>
    <row r="659" ht="14.25" customHeight="1" x14ac:dyDescent="0.55000000000000004"/>
    <row r="660" ht="14.25" customHeight="1" x14ac:dyDescent="0.55000000000000004"/>
    <row r="661" ht="14.25" customHeight="1" x14ac:dyDescent="0.55000000000000004"/>
    <row r="662" ht="14.25" customHeight="1" x14ac:dyDescent="0.55000000000000004"/>
    <row r="663" ht="14.25" customHeight="1" x14ac:dyDescent="0.55000000000000004"/>
    <row r="664" ht="14.25" customHeight="1" x14ac:dyDescent="0.55000000000000004"/>
    <row r="665" ht="14.25" customHeight="1" x14ac:dyDescent="0.55000000000000004"/>
    <row r="666" ht="14.25" customHeight="1" x14ac:dyDescent="0.55000000000000004"/>
    <row r="667" ht="14.25" customHeight="1" x14ac:dyDescent="0.55000000000000004"/>
    <row r="668" ht="14.25" customHeight="1" x14ac:dyDescent="0.55000000000000004"/>
    <row r="669" ht="14.25" customHeight="1" x14ac:dyDescent="0.55000000000000004"/>
    <row r="670" ht="14.25" customHeight="1" x14ac:dyDescent="0.55000000000000004"/>
    <row r="671" ht="14.25" customHeight="1" x14ac:dyDescent="0.55000000000000004"/>
    <row r="672" ht="14.25" customHeight="1" x14ac:dyDescent="0.55000000000000004"/>
    <row r="673" ht="14.25" customHeight="1" x14ac:dyDescent="0.55000000000000004"/>
    <row r="674" ht="14.25" customHeight="1" x14ac:dyDescent="0.55000000000000004"/>
    <row r="675" ht="14.25" customHeight="1" x14ac:dyDescent="0.55000000000000004"/>
    <row r="676" ht="14.25" customHeight="1" x14ac:dyDescent="0.55000000000000004"/>
    <row r="677" ht="14.25" customHeight="1" x14ac:dyDescent="0.55000000000000004"/>
    <row r="678" ht="14.25" customHeight="1" x14ac:dyDescent="0.55000000000000004"/>
    <row r="679" ht="14.25" customHeight="1" x14ac:dyDescent="0.55000000000000004"/>
    <row r="680" ht="14.25" customHeight="1" x14ac:dyDescent="0.55000000000000004"/>
    <row r="681" ht="14.25" customHeight="1" x14ac:dyDescent="0.55000000000000004"/>
    <row r="682" ht="14.25" customHeight="1" x14ac:dyDescent="0.55000000000000004"/>
    <row r="683" ht="14.25" customHeight="1" x14ac:dyDescent="0.55000000000000004"/>
    <row r="684" ht="14.25" customHeight="1" x14ac:dyDescent="0.55000000000000004"/>
    <row r="685" ht="14.25" customHeight="1" x14ac:dyDescent="0.55000000000000004"/>
    <row r="686" ht="14.25" customHeight="1" x14ac:dyDescent="0.55000000000000004"/>
    <row r="687" ht="14.25" customHeight="1" x14ac:dyDescent="0.55000000000000004"/>
    <row r="688" ht="14.25" customHeight="1" x14ac:dyDescent="0.55000000000000004"/>
    <row r="689" ht="14.25" customHeight="1" x14ac:dyDescent="0.55000000000000004"/>
    <row r="690" ht="14.25" customHeight="1" x14ac:dyDescent="0.55000000000000004"/>
    <row r="691" ht="14.25" customHeight="1" x14ac:dyDescent="0.55000000000000004"/>
    <row r="692" ht="14.25" customHeight="1" x14ac:dyDescent="0.55000000000000004"/>
    <row r="693" ht="14.25" customHeight="1" x14ac:dyDescent="0.55000000000000004"/>
    <row r="694" ht="14.25" customHeight="1" x14ac:dyDescent="0.55000000000000004"/>
    <row r="695" ht="14.25" customHeight="1" x14ac:dyDescent="0.55000000000000004"/>
    <row r="696" ht="14.25" customHeight="1" x14ac:dyDescent="0.55000000000000004"/>
    <row r="697" ht="14.25" customHeight="1" x14ac:dyDescent="0.55000000000000004"/>
    <row r="698" ht="14.25" customHeight="1" x14ac:dyDescent="0.55000000000000004"/>
    <row r="699" ht="14.25" customHeight="1" x14ac:dyDescent="0.55000000000000004"/>
    <row r="700" ht="14.25" customHeight="1" x14ac:dyDescent="0.55000000000000004"/>
    <row r="701" ht="14.25" customHeight="1" x14ac:dyDescent="0.55000000000000004"/>
    <row r="702" ht="14.25" customHeight="1" x14ac:dyDescent="0.55000000000000004"/>
    <row r="703" ht="14.25" customHeight="1" x14ac:dyDescent="0.55000000000000004"/>
    <row r="704" ht="14.25" customHeight="1" x14ac:dyDescent="0.55000000000000004"/>
    <row r="705" ht="14.25" customHeight="1" x14ac:dyDescent="0.55000000000000004"/>
    <row r="706" ht="14.25" customHeight="1" x14ac:dyDescent="0.55000000000000004"/>
    <row r="707" ht="14.25" customHeight="1" x14ac:dyDescent="0.55000000000000004"/>
    <row r="708" ht="14.25" customHeight="1" x14ac:dyDescent="0.55000000000000004"/>
    <row r="709" ht="14.25" customHeight="1" x14ac:dyDescent="0.55000000000000004"/>
    <row r="710" ht="14.25" customHeight="1" x14ac:dyDescent="0.55000000000000004"/>
    <row r="711" ht="14.25" customHeight="1" x14ac:dyDescent="0.55000000000000004"/>
    <row r="712" ht="14.25" customHeight="1" x14ac:dyDescent="0.55000000000000004"/>
    <row r="713" ht="14.25" customHeight="1" x14ac:dyDescent="0.55000000000000004"/>
    <row r="714" ht="14.25" customHeight="1" x14ac:dyDescent="0.55000000000000004"/>
    <row r="715" ht="14.25" customHeight="1" x14ac:dyDescent="0.55000000000000004"/>
    <row r="716" ht="14.25" customHeight="1" x14ac:dyDescent="0.55000000000000004"/>
    <row r="717" ht="14.25" customHeight="1" x14ac:dyDescent="0.55000000000000004"/>
    <row r="718" ht="14.25" customHeight="1" x14ac:dyDescent="0.55000000000000004"/>
    <row r="719" ht="14.25" customHeight="1" x14ac:dyDescent="0.55000000000000004"/>
    <row r="720" ht="14.25" customHeight="1" x14ac:dyDescent="0.55000000000000004"/>
    <row r="721" ht="14.25" customHeight="1" x14ac:dyDescent="0.55000000000000004"/>
    <row r="722" ht="14.25" customHeight="1" x14ac:dyDescent="0.55000000000000004"/>
    <row r="723" ht="14.25" customHeight="1" x14ac:dyDescent="0.55000000000000004"/>
    <row r="724" ht="14.25" customHeight="1" x14ac:dyDescent="0.55000000000000004"/>
    <row r="725" ht="14.25" customHeight="1" x14ac:dyDescent="0.55000000000000004"/>
    <row r="726" ht="14.25" customHeight="1" x14ac:dyDescent="0.55000000000000004"/>
    <row r="727" ht="14.25" customHeight="1" x14ac:dyDescent="0.55000000000000004"/>
    <row r="728" ht="14.25" customHeight="1" x14ac:dyDescent="0.55000000000000004"/>
    <row r="729" ht="14.25" customHeight="1" x14ac:dyDescent="0.55000000000000004"/>
    <row r="730" ht="14.25" customHeight="1" x14ac:dyDescent="0.55000000000000004"/>
    <row r="731" ht="14.25" customHeight="1" x14ac:dyDescent="0.55000000000000004"/>
    <row r="732" ht="14.25" customHeight="1" x14ac:dyDescent="0.55000000000000004"/>
    <row r="733" ht="14.25" customHeight="1" x14ac:dyDescent="0.55000000000000004"/>
    <row r="734" ht="14.25" customHeight="1" x14ac:dyDescent="0.55000000000000004"/>
    <row r="735" ht="14.25" customHeight="1" x14ac:dyDescent="0.55000000000000004"/>
    <row r="736" ht="14.25" customHeight="1" x14ac:dyDescent="0.55000000000000004"/>
    <row r="737" ht="14.25" customHeight="1" x14ac:dyDescent="0.55000000000000004"/>
    <row r="738" ht="14.25" customHeight="1" x14ac:dyDescent="0.55000000000000004"/>
    <row r="739" ht="14.25" customHeight="1" x14ac:dyDescent="0.55000000000000004"/>
    <row r="740" ht="14.25" customHeight="1" x14ac:dyDescent="0.55000000000000004"/>
    <row r="741" ht="14.25" customHeight="1" x14ac:dyDescent="0.55000000000000004"/>
    <row r="742" ht="14.25" customHeight="1" x14ac:dyDescent="0.55000000000000004"/>
    <row r="743" ht="14.25" customHeight="1" x14ac:dyDescent="0.55000000000000004"/>
    <row r="744" ht="14.25" customHeight="1" x14ac:dyDescent="0.55000000000000004"/>
    <row r="745" ht="14.25" customHeight="1" x14ac:dyDescent="0.55000000000000004"/>
    <row r="746" ht="14.25" customHeight="1" x14ac:dyDescent="0.55000000000000004"/>
    <row r="747" ht="14.25" customHeight="1" x14ac:dyDescent="0.55000000000000004"/>
    <row r="748" ht="14.25" customHeight="1" x14ac:dyDescent="0.55000000000000004"/>
    <row r="749" ht="14.25" customHeight="1" x14ac:dyDescent="0.55000000000000004"/>
    <row r="750" ht="14.25" customHeight="1" x14ac:dyDescent="0.55000000000000004"/>
    <row r="751" ht="14.25" customHeight="1" x14ac:dyDescent="0.55000000000000004"/>
    <row r="752" ht="14.25" customHeight="1" x14ac:dyDescent="0.55000000000000004"/>
    <row r="753" ht="14.25" customHeight="1" x14ac:dyDescent="0.55000000000000004"/>
    <row r="754" ht="14.25" customHeight="1" x14ac:dyDescent="0.55000000000000004"/>
    <row r="755" ht="14.25" customHeight="1" x14ac:dyDescent="0.55000000000000004"/>
    <row r="756" ht="14.25" customHeight="1" x14ac:dyDescent="0.55000000000000004"/>
    <row r="757" ht="14.25" customHeight="1" x14ac:dyDescent="0.55000000000000004"/>
    <row r="758" ht="14.25" customHeight="1" x14ac:dyDescent="0.55000000000000004"/>
    <row r="759" ht="14.25" customHeight="1" x14ac:dyDescent="0.55000000000000004"/>
    <row r="760" ht="14.25" customHeight="1" x14ac:dyDescent="0.55000000000000004"/>
    <row r="761" ht="14.25" customHeight="1" x14ac:dyDescent="0.55000000000000004"/>
    <row r="762" ht="14.25" customHeight="1" x14ac:dyDescent="0.55000000000000004"/>
    <row r="763" ht="14.25" customHeight="1" x14ac:dyDescent="0.55000000000000004"/>
    <row r="764" ht="14.25" customHeight="1" x14ac:dyDescent="0.55000000000000004"/>
    <row r="765" ht="14.25" customHeight="1" x14ac:dyDescent="0.55000000000000004"/>
    <row r="766" ht="14.25" customHeight="1" x14ac:dyDescent="0.55000000000000004"/>
    <row r="767" ht="14.25" customHeight="1" x14ac:dyDescent="0.55000000000000004"/>
    <row r="768" ht="14.25" customHeight="1" x14ac:dyDescent="0.55000000000000004"/>
    <row r="769" ht="14.25" customHeight="1" x14ac:dyDescent="0.55000000000000004"/>
    <row r="770" ht="14.25" customHeight="1" x14ac:dyDescent="0.55000000000000004"/>
    <row r="771" ht="14.25" customHeight="1" x14ac:dyDescent="0.55000000000000004"/>
    <row r="772" ht="14.25" customHeight="1" x14ac:dyDescent="0.55000000000000004"/>
    <row r="773" ht="14.25" customHeight="1" x14ac:dyDescent="0.55000000000000004"/>
    <row r="774" ht="14.25" customHeight="1" x14ac:dyDescent="0.55000000000000004"/>
    <row r="775" ht="14.25" customHeight="1" x14ac:dyDescent="0.55000000000000004"/>
    <row r="776" ht="14.25" customHeight="1" x14ac:dyDescent="0.55000000000000004"/>
    <row r="777" ht="14.25" customHeight="1" x14ac:dyDescent="0.55000000000000004"/>
    <row r="778" ht="14.25" customHeight="1" x14ac:dyDescent="0.55000000000000004"/>
    <row r="779" ht="14.25" customHeight="1" x14ac:dyDescent="0.55000000000000004"/>
    <row r="780" ht="14.25" customHeight="1" x14ac:dyDescent="0.55000000000000004"/>
    <row r="781" ht="14.25" customHeight="1" x14ac:dyDescent="0.55000000000000004"/>
    <row r="782" ht="14.25" customHeight="1" x14ac:dyDescent="0.55000000000000004"/>
    <row r="783" ht="14.25" customHeight="1" x14ac:dyDescent="0.55000000000000004"/>
    <row r="784" ht="14.25" customHeight="1" x14ac:dyDescent="0.55000000000000004"/>
    <row r="785" ht="14.25" customHeight="1" x14ac:dyDescent="0.55000000000000004"/>
    <row r="786" ht="14.25" customHeight="1" x14ac:dyDescent="0.55000000000000004"/>
    <row r="787" ht="14.25" customHeight="1" x14ac:dyDescent="0.55000000000000004"/>
    <row r="788" ht="14.25" customHeight="1" x14ac:dyDescent="0.55000000000000004"/>
    <row r="789" ht="14.25" customHeight="1" x14ac:dyDescent="0.55000000000000004"/>
    <row r="790" ht="14.25" customHeight="1" x14ac:dyDescent="0.55000000000000004"/>
    <row r="791" ht="14.25" customHeight="1" x14ac:dyDescent="0.55000000000000004"/>
    <row r="792" ht="14.25" customHeight="1" x14ac:dyDescent="0.55000000000000004"/>
    <row r="793" ht="14.25" customHeight="1" x14ac:dyDescent="0.55000000000000004"/>
    <row r="794" ht="14.25" customHeight="1" x14ac:dyDescent="0.55000000000000004"/>
    <row r="795" ht="14.25" customHeight="1" x14ac:dyDescent="0.55000000000000004"/>
    <row r="796" ht="14.25" customHeight="1" x14ac:dyDescent="0.55000000000000004"/>
    <row r="797" ht="14.25" customHeight="1" x14ac:dyDescent="0.55000000000000004"/>
    <row r="798" ht="14.25" customHeight="1" x14ac:dyDescent="0.55000000000000004"/>
    <row r="799" ht="14.25" customHeight="1" x14ac:dyDescent="0.55000000000000004"/>
    <row r="800" ht="14.25" customHeight="1" x14ac:dyDescent="0.55000000000000004"/>
    <row r="801" ht="14.25" customHeight="1" x14ac:dyDescent="0.55000000000000004"/>
    <row r="802" ht="14.25" customHeight="1" x14ac:dyDescent="0.55000000000000004"/>
    <row r="803" ht="14.25" customHeight="1" x14ac:dyDescent="0.55000000000000004"/>
    <row r="804" ht="14.25" customHeight="1" x14ac:dyDescent="0.55000000000000004"/>
    <row r="805" ht="14.25" customHeight="1" x14ac:dyDescent="0.55000000000000004"/>
    <row r="806" ht="14.25" customHeight="1" x14ac:dyDescent="0.55000000000000004"/>
    <row r="807" ht="14.25" customHeight="1" x14ac:dyDescent="0.55000000000000004"/>
    <row r="808" ht="14.25" customHeight="1" x14ac:dyDescent="0.55000000000000004"/>
    <row r="809" ht="14.25" customHeight="1" x14ac:dyDescent="0.55000000000000004"/>
    <row r="810" ht="14.25" customHeight="1" x14ac:dyDescent="0.55000000000000004"/>
    <row r="811" ht="14.25" customHeight="1" x14ac:dyDescent="0.55000000000000004"/>
    <row r="812" ht="14.25" customHeight="1" x14ac:dyDescent="0.55000000000000004"/>
    <row r="813" ht="14.25" customHeight="1" x14ac:dyDescent="0.55000000000000004"/>
    <row r="814" ht="14.25" customHeight="1" x14ac:dyDescent="0.55000000000000004"/>
    <row r="815" ht="14.25" customHeight="1" x14ac:dyDescent="0.55000000000000004"/>
    <row r="816" ht="14.25" customHeight="1" x14ac:dyDescent="0.55000000000000004"/>
    <row r="817" ht="14.25" customHeight="1" x14ac:dyDescent="0.55000000000000004"/>
    <row r="818" ht="14.25" customHeight="1" x14ac:dyDescent="0.55000000000000004"/>
    <row r="819" ht="14.25" customHeight="1" x14ac:dyDescent="0.55000000000000004"/>
    <row r="820" ht="14.25" customHeight="1" x14ac:dyDescent="0.55000000000000004"/>
    <row r="821" ht="14.25" customHeight="1" x14ac:dyDescent="0.55000000000000004"/>
    <row r="822" ht="14.25" customHeight="1" x14ac:dyDescent="0.55000000000000004"/>
    <row r="823" ht="14.25" customHeight="1" x14ac:dyDescent="0.55000000000000004"/>
    <row r="824" ht="14.25" customHeight="1" x14ac:dyDescent="0.55000000000000004"/>
    <row r="825" ht="14.25" customHeight="1" x14ac:dyDescent="0.55000000000000004"/>
    <row r="826" ht="14.25" customHeight="1" x14ac:dyDescent="0.55000000000000004"/>
    <row r="827" ht="14.25" customHeight="1" x14ac:dyDescent="0.55000000000000004"/>
    <row r="828" ht="14.25" customHeight="1" x14ac:dyDescent="0.55000000000000004"/>
    <row r="829" ht="14.25" customHeight="1" x14ac:dyDescent="0.55000000000000004"/>
    <row r="830" ht="14.25" customHeight="1" x14ac:dyDescent="0.55000000000000004"/>
    <row r="831" ht="14.25" customHeight="1" x14ac:dyDescent="0.55000000000000004"/>
    <row r="832" ht="14.25" customHeight="1" x14ac:dyDescent="0.55000000000000004"/>
    <row r="833" ht="14.25" customHeight="1" x14ac:dyDescent="0.55000000000000004"/>
    <row r="834" ht="14.25" customHeight="1" x14ac:dyDescent="0.55000000000000004"/>
    <row r="835" ht="14.25" customHeight="1" x14ac:dyDescent="0.55000000000000004"/>
    <row r="836" ht="14.25" customHeight="1" x14ac:dyDescent="0.55000000000000004"/>
    <row r="837" ht="14.25" customHeight="1" x14ac:dyDescent="0.55000000000000004"/>
    <row r="838" ht="14.25" customHeight="1" x14ac:dyDescent="0.55000000000000004"/>
    <row r="839" ht="14.25" customHeight="1" x14ac:dyDescent="0.55000000000000004"/>
    <row r="840" ht="14.25" customHeight="1" x14ac:dyDescent="0.55000000000000004"/>
    <row r="841" ht="14.25" customHeight="1" x14ac:dyDescent="0.55000000000000004"/>
    <row r="842" ht="14.25" customHeight="1" x14ac:dyDescent="0.55000000000000004"/>
    <row r="843" ht="14.25" customHeight="1" x14ac:dyDescent="0.55000000000000004"/>
    <row r="844" ht="14.25" customHeight="1" x14ac:dyDescent="0.55000000000000004"/>
    <row r="845" ht="14.25" customHeight="1" x14ac:dyDescent="0.55000000000000004"/>
    <row r="846" ht="14.25" customHeight="1" x14ac:dyDescent="0.55000000000000004"/>
    <row r="847" ht="14.25" customHeight="1" x14ac:dyDescent="0.55000000000000004"/>
    <row r="848" ht="14.25" customHeight="1" x14ac:dyDescent="0.55000000000000004"/>
    <row r="849" ht="14.25" customHeight="1" x14ac:dyDescent="0.55000000000000004"/>
    <row r="850" ht="14.25" customHeight="1" x14ac:dyDescent="0.55000000000000004"/>
    <row r="851" ht="14.25" customHeight="1" x14ac:dyDescent="0.55000000000000004"/>
    <row r="852" ht="14.25" customHeight="1" x14ac:dyDescent="0.55000000000000004"/>
    <row r="853" ht="14.25" customHeight="1" x14ac:dyDescent="0.55000000000000004"/>
    <row r="854" ht="14.25" customHeight="1" x14ac:dyDescent="0.55000000000000004"/>
    <row r="855" ht="14.25" customHeight="1" x14ac:dyDescent="0.55000000000000004"/>
    <row r="856" ht="14.25" customHeight="1" x14ac:dyDescent="0.55000000000000004"/>
    <row r="857" ht="14.25" customHeight="1" x14ac:dyDescent="0.55000000000000004"/>
    <row r="858" ht="14.25" customHeight="1" x14ac:dyDescent="0.55000000000000004"/>
    <row r="859" ht="14.25" customHeight="1" x14ac:dyDescent="0.55000000000000004"/>
    <row r="860" ht="14.25" customHeight="1" x14ac:dyDescent="0.55000000000000004"/>
    <row r="861" ht="14.25" customHeight="1" x14ac:dyDescent="0.55000000000000004"/>
    <row r="862" ht="14.25" customHeight="1" x14ac:dyDescent="0.55000000000000004"/>
    <row r="863" ht="14.25" customHeight="1" x14ac:dyDescent="0.55000000000000004"/>
    <row r="864" ht="14.25" customHeight="1" x14ac:dyDescent="0.55000000000000004"/>
    <row r="865" ht="14.25" customHeight="1" x14ac:dyDescent="0.55000000000000004"/>
    <row r="866" ht="14.25" customHeight="1" x14ac:dyDescent="0.55000000000000004"/>
    <row r="867" ht="14.25" customHeight="1" x14ac:dyDescent="0.55000000000000004"/>
    <row r="868" ht="14.25" customHeight="1" x14ac:dyDescent="0.55000000000000004"/>
    <row r="869" ht="14.25" customHeight="1" x14ac:dyDescent="0.55000000000000004"/>
    <row r="870" ht="14.25" customHeight="1" x14ac:dyDescent="0.55000000000000004"/>
    <row r="871" ht="14.25" customHeight="1" x14ac:dyDescent="0.55000000000000004"/>
    <row r="872" ht="14.25" customHeight="1" x14ac:dyDescent="0.55000000000000004"/>
    <row r="873" ht="14.25" customHeight="1" x14ac:dyDescent="0.55000000000000004"/>
    <row r="874" ht="14.25" customHeight="1" x14ac:dyDescent="0.55000000000000004"/>
    <row r="875" ht="14.25" customHeight="1" x14ac:dyDescent="0.55000000000000004"/>
    <row r="876" ht="14.25" customHeight="1" x14ac:dyDescent="0.55000000000000004"/>
    <row r="877" ht="14.25" customHeight="1" x14ac:dyDescent="0.55000000000000004"/>
    <row r="878" ht="14.25" customHeight="1" x14ac:dyDescent="0.55000000000000004"/>
    <row r="879" ht="14.25" customHeight="1" x14ac:dyDescent="0.55000000000000004"/>
    <row r="880" ht="14.25" customHeight="1" x14ac:dyDescent="0.55000000000000004"/>
    <row r="881" ht="14.25" customHeight="1" x14ac:dyDescent="0.55000000000000004"/>
    <row r="882" ht="14.25" customHeight="1" x14ac:dyDescent="0.55000000000000004"/>
    <row r="883" ht="14.25" customHeight="1" x14ac:dyDescent="0.55000000000000004"/>
    <row r="884" ht="14.25" customHeight="1" x14ac:dyDescent="0.55000000000000004"/>
    <row r="885" ht="14.25" customHeight="1" x14ac:dyDescent="0.55000000000000004"/>
    <row r="886" ht="14.25" customHeight="1" x14ac:dyDescent="0.55000000000000004"/>
    <row r="887" ht="14.25" customHeight="1" x14ac:dyDescent="0.55000000000000004"/>
    <row r="888" ht="14.25" customHeight="1" x14ac:dyDescent="0.55000000000000004"/>
    <row r="889" ht="14.25" customHeight="1" x14ac:dyDescent="0.55000000000000004"/>
    <row r="890" ht="14.25" customHeight="1" x14ac:dyDescent="0.55000000000000004"/>
    <row r="891" ht="14.25" customHeight="1" x14ac:dyDescent="0.55000000000000004"/>
    <row r="892" ht="14.25" customHeight="1" x14ac:dyDescent="0.55000000000000004"/>
    <row r="893" ht="14.25" customHeight="1" x14ac:dyDescent="0.55000000000000004"/>
    <row r="894" ht="14.25" customHeight="1" x14ac:dyDescent="0.55000000000000004"/>
    <row r="895" ht="14.25" customHeight="1" x14ac:dyDescent="0.55000000000000004"/>
    <row r="896" ht="14.25" customHeight="1" x14ac:dyDescent="0.55000000000000004"/>
    <row r="897" ht="14.25" customHeight="1" x14ac:dyDescent="0.55000000000000004"/>
    <row r="898" ht="14.25" customHeight="1" x14ac:dyDescent="0.55000000000000004"/>
    <row r="899" ht="14.25" customHeight="1" x14ac:dyDescent="0.55000000000000004"/>
    <row r="900" ht="14.25" customHeight="1" x14ac:dyDescent="0.55000000000000004"/>
    <row r="901" ht="14.25" customHeight="1" x14ac:dyDescent="0.55000000000000004"/>
    <row r="902" ht="14.25" customHeight="1" x14ac:dyDescent="0.55000000000000004"/>
    <row r="903" ht="14.25" customHeight="1" x14ac:dyDescent="0.55000000000000004"/>
    <row r="904" ht="14.25" customHeight="1" x14ac:dyDescent="0.55000000000000004"/>
    <row r="905" ht="14.25" customHeight="1" x14ac:dyDescent="0.55000000000000004"/>
    <row r="906" ht="14.25" customHeight="1" x14ac:dyDescent="0.55000000000000004"/>
    <row r="907" ht="14.25" customHeight="1" x14ac:dyDescent="0.55000000000000004"/>
    <row r="908" ht="14.25" customHeight="1" x14ac:dyDescent="0.55000000000000004"/>
    <row r="909" ht="14.25" customHeight="1" x14ac:dyDescent="0.55000000000000004"/>
    <row r="910" ht="14.25" customHeight="1" x14ac:dyDescent="0.55000000000000004"/>
    <row r="911" ht="14.25" customHeight="1" x14ac:dyDescent="0.55000000000000004"/>
    <row r="912" ht="14.25" customHeight="1" x14ac:dyDescent="0.55000000000000004"/>
    <row r="913" ht="14.25" customHeight="1" x14ac:dyDescent="0.55000000000000004"/>
    <row r="914" ht="14.25" customHeight="1" x14ac:dyDescent="0.55000000000000004"/>
    <row r="915" ht="14.25" customHeight="1" x14ac:dyDescent="0.55000000000000004"/>
    <row r="916" ht="14.25" customHeight="1" x14ac:dyDescent="0.55000000000000004"/>
    <row r="917" ht="14.25" customHeight="1" x14ac:dyDescent="0.55000000000000004"/>
    <row r="918" ht="14.25" customHeight="1" x14ac:dyDescent="0.55000000000000004"/>
    <row r="919" ht="14.25" customHeight="1" x14ac:dyDescent="0.55000000000000004"/>
    <row r="920" ht="14.25" customHeight="1" x14ac:dyDescent="0.55000000000000004"/>
    <row r="921" ht="14.25" customHeight="1" x14ac:dyDescent="0.55000000000000004"/>
    <row r="922" ht="14.25" customHeight="1" x14ac:dyDescent="0.55000000000000004"/>
    <row r="923" ht="14.25" customHeight="1" x14ac:dyDescent="0.55000000000000004"/>
    <row r="924" ht="14.25" customHeight="1" x14ac:dyDescent="0.55000000000000004"/>
    <row r="925" ht="14.25" customHeight="1" x14ac:dyDescent="0.55000000000000004"/>
    <row r="926" ht="14.25" customHeight="1" x14ac:dyDescent="0.55000000000000004"/>
    <row r="927" ht="14.25" customHeight="1" x14ac:dyDescent="0.55000000000000004"/>
    <row r="928" ht="14.25" customHeight="1" x14ac:dyDescent="0.55000000000000004"/>
    <row r="929" ht="14.25" customHeight="1" x14ac:dyDescent="0.55000000000000004"/>
    <row r="930" ht="14.25" customHeight="1" x14ac:dyDescent="0.55000000000000004"/>
    <row r="931" ht="14.25" customHeight="1" x14ac:dyDescent="0.55000000000000004"/>
    <row r="932" ht="14.25" customHeight="1" x14ac:dyDescent="0.55000000000000004"/>
    <row r="933" ht="14.25" customHeight="1" x14ac:dyDescent="0.55000000000000004"/>
    <row r="934" ht="14.25" customHeight="1" x14ac:dyDescent="0.55000000000000004"/>
    <row r="935" ht="14.25" customHeight="1" x14ac:dyDescent="0.55000000000000004"/>
    <row r="936" ht="14.25" customHeight="1" x14ac:dyDescent="0.55000000000000004"/>
    <row r="937" ht="14.25" customHeight="1" x14ac:dyDescent="0.55000000000000004"/>
    <row r="938" ht="14.25" customHeight="1" x14ac:dyDescent="0.55000000000000004"/>
    <row r="939" ht="14.25" customHeight="1" x14ac:dyDescent="0.55000000000000004"/>
    <row r="940" ht="14.25" customHeight="1" x14ac:dyDescent="0.55000000000000004"/>
    <row r="941" ht="14.25" customHeight="1" x14ac:dyDescent="0.55000000000000004"/>
    <row r="942" ht="14.25" customHeight="1" x14ac:dyDescent="0.55000000000000004"/>
    <row r="943" ht="14.25" customHeight="1" x14ac:dyDescent="0.55000000000000004"/>
    <row r="944" ht="14.25" customHeight="1" x14ac:dyDescent="0.55000000000000004"/>
    <row r="945" ht="14.25" customHeight="1" x14ac:dyDescent="0.55000000000000004"/>
    <row r="946" ht="14.25" customHeight="1" x14ac:dyDescent="0.55000000000000004"/>
    <row r="947" ht="14.25" customHeight="1" x14ac:dyDescent="0.55000000000000004"/>
    <row r="948" ht="14.25" customHeight="1" x14ac:dyDescent="0.55000000000000004"/>
    <row r="949" ht="14.25" customHeight="1" x14ac:dyDescent="0.55000000000000004"/>
    <row r="950" ht="14.25" customHeight="1" x14ac:dyDescent="0.55000000000000004"/>
    <row r="951" ht="14.25" customHeight="1" x14ac:dyDescent="0.55000000000000004"/>
    <row r="952" ht="14.25" customHeight="1" x14ac:dyDescent="0.55000000000000004"/>
    <row r="953" ht="14.25" customHeight="1" x14ac:dyDescent="0.55000000000000004"/>
    <row r="954" ht="14.25" customHeight="1" x14ac:dyDescent="0.55000000000000004"/>
    <row r="955" ht="14.25" customHeight="1" x14ac:dyDescent="0.55000000000000004"/>
    <row r="956" ht="14.25" customHeight="1" x14ac:dyDescent="0.55000000000000004"/>
    <row r="957" ht="14.25" customHeight="1" x14ac:dyDescent="0.55000000000000004"/>
    <row r="958" ht="14.25" customHeight="1" x14ac:dyDescent="0.55000000000000004"/>
    <row r="959" ht="14.25" customHeight="1" x14ac:dyDescent="0.55000000000000004"/>
    <row r="960" ht="14.25" customHeight="1" x14ac:dyDescent="0.55000000000000004"/>
    <row r="961" ht="14.25" customHeight="1" x14ac:dyDescent="0.55000000000000004"/>
    <row r="962" ht="14.25" customHeight="1" x14ac:dyDescent="0.55000000000000004"/>
    <row r="963" ht="14.25" customHeight="1" x14ac:dyDescent="0.55000000000000004"/>
    <row r="964" ht="14.25" customHeight="1" x14ac:dyDescent="0.55000000000000004"/>
    <row r="965" ht="14.25" customHeight="1" x14ac:dyDescent="0.55000000000000004"/>
    <row r="966" ht="14.25" customHeight="1" x14ac:dyDescent="0.55000000000000004"/>
    <row r="967" ht="14.25" customHeight="1" x14ac:dyDescent="0.55000000000000004"/>
    <row r="968" ht="14.25" customHeight="1" x14ac:dyDescent="0.55000000000000004"/>
    <row r="969" ht="14.25" customHeight="1" x14ac:dyDescent="0.55000000000000004"/>
    <row r="970" ht="14.25" customHeight="1" x14ac:dyDescent="0.55000000000000004"/>
    <row r="971" ht="14.25" customHeight="1" x14ac:dyDescent="0.55000000000000004"/>
    <row r="972" ht="14.25" customHeight="1" x14ac:dyDescent="0.55000000000000004"/>
    <row r="973" ht="14.25" customHeight="1" x14ac:dyDescent="0.55000000000000004"/>
    <row r="974" ht="14.25" customHeight="1" x14ac:dyDescent="0.55000000000000004"/>
    <row r="975" ht="14.25" customHeight="1" x14ac:dyDescent="0.55000000000000004"/>
    <row r="976" ht="14.25" customHeight="1" x14ac:dyDescent="0.55000000000000004"/>
    <row r="977" ht="14.25" customHeight="1" x14ac:dyDescent="0.55000000000000004"/>
    <row r="978" ht="14.25" customHeight="1" x14ac:dyDescent="0.55000000000000004"/>
    <row r="979" ht="14.25" customHeight="1" x14ac:dyDescent="0.55000000000000004"/>
    <row r="980" ht="14.25" customHeight="1" x14ac:dyDescent="0.55000000000000004"/>
    <row r="981" ht="14.25" customHeight="1" x14ac:dyDescent="0.55000000000000004"/>
    <row r="982" ht="14.25" customHeight="1" x14ac:dyDescent="0.55000000000000004"/>
    <row r="983" ht="14.25" customHeight="1" x14ac:dyDescent="0.55000000000000004"/>
    <row r="984" ht="14.25" customHeight="1" x14ac:dyDescent="0.55000000000000004"/>
    <row r="985" ht="14.25" customHeight="1" x14ac:dyDescent="0.55000000000000004"/>
    <row r="986" ht="14.25" customHeight="1" x14ac:dyDescent="0.55000000000000004"/>
    <row r="987" ht="14.25" customHeight="1" x14ac:dyDescent="0.55000000000000004"/>
    <row r="988" ht="14.25" customHeight="1" x14ac:dyDescent="0.55000000000000004"/>
    <row r="989" ht="14.25" customHeight="1" x14ac:dyDescent="0.55000000000000004"/>
    <row r="990" ht="14.25" customHeight="1" x14ac:dyDescent="0.55000000000000004"/>
    <row r="991" ht="14.25" customHeight="1" x14ac:dyDescent="0.55000000000000004"/>
    <row r="992" ht="14.25" customHeight="1" x14ac:dyDescent="0.55000000000000004"/>
    <row r="993" ht="14.25" customHeight="1" x14ac:dyDescent="0.55000000000000004"/>
    <row r="994" ht="14.25" customHeight="1" x14ac:dyDescent="0.55000000000000004"/>
    <row r="995" ht="14.25" customHeight="1" x14ac:dyDescent="0.55000000000000004"/>
    <row r="996" ht="14.25" customHeight="1" x14ac:dyDescent="0.55000000000000004"/>
    <row r="997" ht="14.25" customHeight="1" x14ac:dyDescent="0.55000000000000004"/>
    <row r="998" ht="14.25" customHeight="1" x14ac:dyDescent="0.55000000000000004"/>
    <row r="999" ht="14.25" customHeight="1" x14ac:dyDescent="0.55000000000000004"/>
    <row r="1000" ht="14.25" customHeight="1" x14ac:dyDescent="0.55000000000000004"/>
  </sheetData>
  <mergeCells count="1">
    <mergeCell ref="A15:A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 by 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Davidson</dc:creator>
  <cp:lastModifiedBy>Lauren Davidson</cp:lastModifiedBy>
  <dcterms:created xsi:type="dcterms:W3CDTF">2024-09-20T08:29:27Z</dcterms:created>
  <dcterms:modified xsi:type="dcterms:W3CDTF">2024-09-20T08:30:52Z</dcterms:modified>
</cp:coreProperties>
</file>